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9"/>
  </bookViews>
  <sheets>
    <sheet name="封皮" sheetId="1" r:id="rId1"/>
    <sheet name="01" sheetId="2" r:id="rId2"/>
    <sheet name="02" sheetId="3" r:id="rId3"/>
    <sheet name="03" sheetId="4" r:id="rId4"/>
    <sheet name="04" sheetId="5" r:id="rId5"/>
    <sheet name="05" sheetId="6" r:id="rId6"/>
    <sheet name="06" sheetId="7" r:id="rId7"/>
    <sheet name="07" sheetId="8" r:id="rId8"/>
    <sheet name="08" sheetId="9" r:id="rId9"/>
    <sheet name="09" sheetId="10" r:id="rId10"/>
    <sheet name="10" sheetId="11" r:id="rId11"/>
    <sheet name="11"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<sst xmlns="http://schemas.openxmlformats.org/spreadsheetml/2006/main" count="2332" uniqueCount="652">
  <si>
    <t>2023年度部门预算公开表</t>
  </si>
  <si>
    <t>预算代码：</t>
  </si>
  <si>
    <t>001002</t>
  </si>
  <si>
    <t>单位名称：</t>
  </si>
  <si>
    <t>盘锦辽滨沿海经济技术开发区党工委管委会综合办公室</t>
  </si>
  <si>
    <t>2023年度收支预算总表</t>
  </si>
  <si>
    <t>单位：万元</t>
  </si>
  <si>
    <t>收          入</t>
  </si>
  <si>
    <t>支       出</t>
  </si>
  <si>
    <t>项          目</t>
  </si>
  <si>
    <t>预算数</t>
  </si>
  <si>
    <t>项目(按经济分类)</t>
  </si>
  <si>
    <t>项目（按功能分类）</t>
  </si>
  <si>
    <t>一、一般公共预算收入</t>
  </si>
  <si>
    <t>一、工资福利支出</t>
  </si>
  <si>
    <t>一般公共服务支出</t>
  </si>
  <si>
    <t>二、政府性基金预算收入</t>
  </si>
  <si>
    <t xml:space="preserve">    基本工资</t>
  </si>
  <si>
    <t>外交支出</t>
  </si>
  <si>
    <t>三、国有资本经营预算收入</t>
  </si>
  <si>
    <t xml:space="preserve">    津贴补贴</t>
  </si>
  <si>
    <t>国防支出</t>
  </si>
  <si>
    <t>四、财政专户管理资金收入</t>
  </si>
  <si>
    <t xml:space="preserve">    奖金</t>
  </si>
  <si>
    <t>公共安全支出</t>
  </si>
  <si>
    <t>五、事业收入</t>
  </si>
  <si>
    <t xml:space="preserve">    绩效工资</t>
  </si>
  <si>
    <t>教育支出</t>
  </si>
  <si>
    <t>六、事业单位经营收入</t>
  </si>
  <si>
    <t xml:space="preserve">    社会保障缴费</t>
  </si>
  <si>
    <t>科学技术支出</t>
  </si>
  <si>
    <t>七、上级补助收入</t>
  </si>
  <si>
    <t xml:space="preserve">    住房公积金</t>
  </si>
  <si>
    <t>文化旅游体育与传媒支出</t>
  </si>
  <si>
    <t>八、附属单位上缴收入</t>
  </si>
  <si>
    <t xml:space="preserve">    其他工资福利支出</t>
  </si>
  <si>
    <t>社会保障和就业支出</t>
  </si>
  <si>
    <t>九、其他收入</t>
  </si>
  <si>
    <t>二、商品和服务支出</t>
  </si>
  <si>
    <t>卫生健康支出</t>
  </si>
  <si>
    <t>十、上年结转</t>
  </si>
  <si>
    <t xml:space="preserve">    办公经费</t>
  </si>
  <si>
    <t>节能环保支出</t>
  </si>
  <si>
    <t xml:space="preserve">    会议费</t>
  </si>
  <si>
    <t>城乡社区支出</t>
  </si>
  <si>
    <t xml:space="preserve">    培训费</t>
  </si>
  <si>
    <t>农林水支出</t>
  </si>
  <si>
    <t xml:space="preserve">    专用材料购置费</t>
  </si>
  <si>
    <t>交通运输支出</t>
  </si>
  <si>
    <t xml:space="preserve">    委托业务费</t>
  </si>
  <si>
    <t>资源勘探信息等支出</t>
  </si>
  <si>
    <t xml:space="preserve">    公务接待费</t>
  </si>
  <si>
    <t>商业服务业等支出</t>
  </si>
  <si>
    <t xml:space="preserve">    因公出国（境）费用</t>
  </si>
  <si>
    <t>金融支出</t>
  </si>
  <si>
    <t xml:space="preserve">    公务用车运行维护费</t>
  </si>
  <si>
    <t>援助其他地区支出</t>
  </si>
  <si>
    <t xml:space="preserve">    维修（护）费</t>
  </si>
  <si>
    <t>自然资源海洋气象等支出</t>
  </si>
  <si>
    <t xml:space="preserve">    其他商品和服务支出</t>
  </si>
  <si>
    <t>住房保障支出</t>
  </si>
  <si>
    <t>三、对个人和家庭的补助</t>
  </si>
  <si>
    <t>粮油物资储备支出</t>
  </si>
  <si>
    <t>四、债务利息及费用支出</t>
  </si>
  <si>
    <t>灾害防治及应急管理支出</t>
  </si>
  <si>
    <t>五、资本性支出（基本建设）</t>
  </si>
  <si>
    <t>预备费</t>
  </si>
  <si>
    <t>六、资本性支出</t>
  </si>
  <si>
    <t>其他支出</t>
  </si>
  <si>
    <t>七、对企业补助（基本建设）</t>
  </si>
  <si>
    <t>转移性支出</t>
  </si>
  <si>
    <t>八、对企业补助</t>
  </si>
  <si>
    <t>债务还本支出</t>
  </si>
  <si>
    <t>九、对社会保障基金补助</t>
  </si>
  <si>
    <t>债务付息支出</t>
  </si>
  <si>
    <t>十、其他支出</t>
  </si>
  <si>
    <t>债务发行费用支出</t>
  </si>
  <si>
    <t>本 年 收 入 合 计</t>
  </si>
  <si>
    <t>本 年 支 出 合 计</t>
  </si>
  <si>
    <t>2023年度收入预算总表</t>
  </si>
  <si>
    <t>单位:万元</t>
  </si>
  <si>
    <t>单位名称</t>
  </si>
  <si>
    <t>总计</t>
  </si>
  <si>
    <t>本年收入</t>
  </si>
  <si>
    <t>上年结转结余</t>
  </si>
  <si>
    <t>合计</t>
  </si>
  <si>
    <t>一般公共预算</t>
  </si>
  <si>
    <t>政府性基金预算</t>
  </si>
  <si>
    <t>国有资本经营预算</t>
  </si>
  <si>
    <t>财政专户管理资金</t>
  </si>
  <si>
    <t>单位资金</t>
  </si>
  <si>
    <t>小计</t>
  </si>
  <si>
    <t>事业收入</t>
  </si>
  <si>
    <t>事业单位经营收入</t>
  </si>
  <si>
    <t>上级补助收入</t>
  </si>
  <si>
    <t>附属单位上缴收入</t>
  </si>
  <si>
    <t>其他收入</t>
  </si>
  <si>
    <t>2023年度支出预算总表</t>
  </si>
  <si>
    <t>金额单位：万元</t>
  </si>
  <si>
    <t>科目代码</t>
  </si>
  <si>
    <t>科目名称</t>
  </si>
  <si>
    <t>工资福利支出</t>
  </si>
  <si>
    <t>商品和服务支出</t>
  </si>
  <si>
    <t>对个人和家庭的补助</t>
  </si>
  <si>
    <t>债务利息及费用支出</t>
  </si>
  <si>
    <t>资本性支出</t>
  </si>
  <si>
    <t>对企业补助</t>
  </si>
  <si>
    <t>对社会保障基金补助</t>
  </si>
  <si>
    <t>类</t>
  </si>
  <si>
    <t>款</t>
  </si>
  <si>
    <t>项</t>
  </si>
  <si>
    <t>001002盘锦辽滨沿海经济技术开发区党工委管委会综合办公室</t>
  </si>
  <si>
    <t>201</t>
  </si>
  <si>
    <t>03</t>
  </si>
  <si>
    <t>政府办公厅（室）及相关机构事务</t>
  </si>
  <si>
    <t>01</t>
  </si>
  <si>
    <t>行政运行</t>
  </si>
  <si>
    <t>02</t>
  </si>
  <si>
    <t>一般行政管理事务</t>
  </si>
  <si>
    <t>50</t>
  </si>
  <si>
    <t>事业运行</t>
  </si>
  <si>
    <t>13</t>
  </si>
  <si>
    <t>商贸事务</t>
  </si>
  <si>
    <t>08</t>
  </si>
  <si>
    <t>招商引资</t>
  </si>
  <si>
    <t>26</t>
  </si>
  <si>
    <t>档案事务</t>
  </si>
  <si>
    <t>99</t>
  </si>
  <si>
    <t>其他档案事务支出</t>
  </si>
  <si>
    <t>208</t>
  </si>
  <si>
    <t>05</t>
  </si>
  <si>
    <t>行政事业单位养老支出</t>
  </si>
  <si>
    <t>机关事业单位基本养老保险缴费支出</t>
  </si>
  <si>
    <t>其他社会保障和就业支出</t>
  </si>
  <si>
    <t>210</t>
  </si>
  <si>
    <t>04</t>
  </si>
  <si>
    <t>公共卫生</t>
  </si>
  <si>
    <t>09</t>
  </si>
  <si>
    <t>重大公共卫生服务</t>
  </si>
  <si>
    <t>11</t>
  </si>
  <si>
    <t>行政事业单位医疗</t>
  </si>
  <si>
    <t>行政单位医疗</t>
  </si>
  <si>
    <t>事业单位医疗</t>
  </si>
  <si>
    <t>其他行政事业单位医疗支出</t>
  </si>
  <si>
    <t>216</t>
  </si>
  <si>
    <t>06</t>
  </si>
  <si>
    <t>涉外发展服务支出</t>
  </si>
  <si>
    <t>其他涉外发展服务支出</t>
  </si>
  <si>
    <t>221</t>
  </si>
  <si>
    <t>住房改革支出</t>
  </si>
  <si>
    <t>住房公积金</t>
  </si>
  <si>
    <t>2023年度财政拨款收支预算总表</t>
  </si>
  <si>
    <t>2023年度一般公共预算支出表</t>
  </si>
  <si>
    <t>科目代码（按功能分类）</t>
  </si>
  <si>
    <t>科目名称（类/款/项)</t>
  </si>
  <si>
    <t>基本支出</t>
  </si>
  <si>
    <t>项目支出</t>
  </si>
  <si>
    <t>2023年度一般公共预算基本支出表</t>
  </si>
  <si>
    <t>2023年预算数</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</si>
  <si>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</si>
  <si>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</si>
  <si>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</si>
  <si>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</si>
  <si>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</si>
  <si>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</si>
  <si>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</si>
  <si>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</si>
  <si>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</si>
  <si>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</si>
  <si>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</si>
  <si>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</si>
  <si>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</si>
  <si>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</si>
  <si>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</si>
  <si>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</si>
  <si>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</si>
  <si>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</si>
  <si>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</si>
  <si>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</si>
  <si>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</si>
  <si>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</si>
  <si>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</si>
  <si>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</si>
  <si>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</si>
  <si>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</si>
  <si>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</si>
  <si>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</si>
  <si>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</si>
  <si>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</si>
  <si>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</si>
  <si>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</si>
  <si>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</si>
  <si>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</si>
  <si>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</si>
  <si>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</si>
  <si>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</si>
  <si>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</si>
  <si>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</si>
  <si>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</si>
  <si>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</si>
  <si>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</si>
  <si>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</si>
  <si>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</si>
  <si>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</si>
  <si>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</si>
  <si>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</si>
  <si>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</si>
  <si>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</si>
  <si>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</si>
  <si>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</si>
  <si>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</si>
  <si>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</si>
  <si>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</si>
  <si>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</si>
  <si>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</si>
  <si>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</si>
  <si>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</si>
  <si>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</si>
  <si>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</si>
  <si>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</si>
  <si>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</si>
  <si>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</si>
  <si>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</si>
  <si>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</si>
  <si>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</si>
  <si>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</si>
  <si>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</si>
  <si>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</si>
  <si>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</si>
  <si>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</si>
  <si>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</si>
  <si>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</si>
  <si>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</si>
  <si>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 xml:space="preserve">  30301</t>
  </si>
  <si>
    <t xml:space="preserve">  离休费</t>
  </si>
  <si>
    <t xml:space="preserve">  30302</t>
  </si>
  <si>
    <t xml:space="preserve">  退休费</t>
  </si>
  <si>
    <t xml:space="preserve">  30304</t>
  </si>
  <si>
    <t xml:space="preserve">  抚恤金</t>
  </si>
  <si>
    <t xml:space="preserve">  30305</t>
  </si>
  <si>
    <t xml:space="preserve">  生活补助</t>
  </si>
  <si>
    <t xml:space="preserve">  30307</t>
  </si>
  <si>
    <t xml:space="preserve">  医疗费补助</t>
  </si>
  <si>
    <t xml:space="preserve">  30308</t>
  </si>
  <si>
    <t xml:space="preserve">  助学金</t>
  </si>
  <si>
    <t xml:space="preserve">  31002</t>
  </si>
  <si>
    <t xml:space="preserve">  办公设备购置</t>
  </si>
  <si>
    <t>2023年度一般公共预算“三公”经费支出表</t>
  </si>
  <si>
    <t>“三公”经费合计</t>
  </si>
  <si>
    <t>因公出国（境）费</t>
  </si>
  <si>
    <t>公务用车购置及运行费</t>
  </si>
  <si>
    <t>公务接待费</t>
  </si>
  <si>
    <t>公务用车购置费</t>
  </si>
  <si>
    <t>公务用车运行费</t>
  </si>
  <si>
    <t>2023年度政府性基金预算支出表</t>
  </si>
  <si>
    <t>本年支出</t>
  </si>
  <si>
    <t>合  计</t>
  </si>
  <si>
    <t>2023年盘锦辽滨经开区综合办公室综合预算项目支出表</t>
  </si>
  <si>
    <t>经济分类（类）</t>
  </si>
  <si>
    <t>项目名称</t>
  </si>
  <si>
    <t>项目申请理由及内容</t>
  </si>
  <si>
    <t>是否政府采购</t>
  </si>
  <si>
    <t>是否政府购买服务</t>
  </si>
  <si>
    <t>资金来源</t>
  </si>
  <si>
    <t>一般公共预算收入</t>
  </si>
  <si>
    <t>其中非税部分</t>
  </si>
  <si>
    <t>政府性基金收入</t>
  </si>
  <si>
    <t>国有资本经营预算收入</t>
  </si>
  <si>
    <t>财政专户管理资金收入</t>
  </si>
  <si>
    <t>单位资金收入</t>
  </si>
  <si>
    <t>上年结转</t>
  </si>
  <si>
    <t>**</t>
  </si>
  <si>
    <t>盘锦辽滨经开区管理委员会</t>
  </si>
  <si>
    <t>办公用房租赁费</t>
  </si>
  <si>
    <t>租赁费用总计35547675元。其中，办公类总面积59685.81平方米，租金为450元/年/平方米，租金总额为26858614.50元；公共设施类总面积15995.11平方米，租金为450元/年/平方米，租金总额为7197799.5元；公寓类总面积8829.68平方米，租金为150元/年/平方米，租金总额为1338096元。以上共计需要支出房屋租赁费用35394510元。
赛格公寓物业费84765元（0.8元/平方米/月，8829.68平方米），
职工公寓水费：30000元
电梯费38400元（480元/户/年，80户）。上年结转18万元</t>
  </si>
  <si>
    <t>否</t>
  </si>
  <si>
    <t>垃圾清运费</t>
  </si>
  <si>
    <t>24个垃圾桶，350元/月/桶。(管委会办公楼1个箱体，行政审批中心、孵化中心、食堂、智慧管控中心、特勤消防站)，1个箱体（8个垃圾桶）。（盘锦志成物业管理有限公司。整个辽东湾新区的垃圾由此公司负责，有15年的特许经有权）</t>
  </si>
  <si>
    <t>地方志编制费用</t>
  </si>
  <si>
    <t>地方志及年鉴等编制费用（2人）
2023年3000元*12月*2人</t>
  </si>
  <si>
    <t>考勤机管理平台</t>
  </si>
  <si>
    <t>新增智慧管控中心一个点位</t>
  </si>
  <si>
    <t>AK项目费用</t>
  </si>
  <si>
    <t>辽宁省政府采购项目（机要系统）具体是机要系统升级，全省统一采购，包括电脑和打印机</t>
  </si>
  <si>
    <t>是</t>
  </si>
  <si>
    <t>档案保密工作经费</t>
  </si>
  <si>
    <t>购买档案用品（档案盒、档案页、档案印章）(因年底需要内设机构统一进行归档，需要大量档案专具，故档案工作经费为4万元)。</t>
  </si>
  <si>
    <t>办公楼零星维修费用</t>
  </si>
  <si>
    <t>办公区域（含地下室设备用房）及周边附属设施设备的维修费用60.5万元（主要包括管委会办公楼含车库、综合楼、行政审批服务中心办公楼、食堂、信访接待中心、法庭、检察室、智慧管控中心、特勤消防站办公楼和训练馆及工人文化宫内水、电、气、暖及附属设施的日常维护、公共设施的维修和维护29万元；所管理的地下室及设备用房内设施设备、制冷和供暖等设备维修、维护和保养费用25万元）
5部电梯的日常维修费用4.5万元（管委会办公楼1部、综合楼1部，食堂2部、智慧管控中心1部，共计5部电梯）（东芝电梯（中国）有限公司）
工人文化宫内电梯安装停电平层和互联网监控系统2万元（辽市监发〔2021〕3 号）。
新增原因：新增工人文化宫维修费4万和5部电梯维修费用4.5万</t>
  </si>
  <si>
    <t>办公楼内外监控运行维护费用</t>
  </si>
  <si>
    <r>
      <rPr>
        <sz val="10"/>
        <rFont val="宋体"/>
        <charset val="134"/>
      </rPr>
      <t>办公楼内外监控运行维护费用（共536个点位，其中管委会办公楼和综合楼室外及室内共计416个点位、信访接待中心40个点位、工人文化宫及食堂35个点位、智慧管控中心和行政审批服务中心45个点位。）</t>
    </r>
    <r>
      <rPr>
        <sz val="10"/>
        <rFont val="Arial"/>
        <charset val="134"/>
      </rPr>
      <t xml:space="preserve">		</t>
    </r>
    <r>
      <rPr>
        <sz val="10"/>
        <rFont val="宋体"/>
        <charset val="134"/>
      </rPr>
      <t xml:space="preserve">
</t>
    </r>
  </si>
  <si>
    <t>地方志出版费用</t>
  </si>
  <si>
    <t>地方志和年鉴出版费用（约200元/本，共计需要出版200本）</t>
  </si>
  <si>
    <t>ISO9001质量体系认证费</t>
  </si>
  <si>
    <t>ISO9001质量体系认证费（检证费用）</t>
  </si>
  <si>
    <t>律师顾问费（综合办）</t>
  </si>
  <si>
    <t>共聘请三家律所，共210万元，标准：70万/家/年，其中：法律顾问费20万/家/年；专项律师服务费70万/家/年。
专项律师服务包括：办理诉讼或仲裁案件以及提供资信调查、律师见证、出具法律意见书等。上年结转40万元。</t>
  </si>
  <si>
    <t>中国开发区协会会费</t>
  </si>
  <si>
    <t>公务用车安装定位系统费用</t>
  </si>
  <si>
    <r>
      <rPr>
        <sz val="10"/>
        <rFont val="宋体"/>
        <charset val="134"/>
      </rPr>
      <t>公务用车及租用电车安装定位系统费用（14台车每台590元），剔除租用的14台电车。</t>
    </r>
    <r>
      <rPr>
        <sz val="10"/>
        <rFont val="Arial"/>
        <charset val="134"/>
      </rPr>
      <t xml:space="preserve">		</t>
    </r>
  </si>
  <si>
    <t>公务用车维护费</t>
  </si>
  <si>
    <t>11辆公务用车维修、保养、检车等费用2万元/辆，保险费用5000元/辆,燃油费16.5万元/年（中国石油、盘锦新恒瑞汽车服务有限公司）</t>
  </si>
  <si>
    <t>大型会议费</t>
  </si>
  <si>
    <r>
      <rPr>
        <sz val="10"/>
        <rFont val="宋体"/>
        <charset val="134"/>
      </rPr>
      <t>会议费（承接党工委管委会相关会议费用，包含翠霞湖宾馆、瑞诗酒店、昆仑酒店、盘锦市会议中心、人民会堂等相关场地费用。）</t>
    </r>
    <r>
      <rPr>
        <sz val="10"/>
        <rFont val="Arial"/>
        <charset val="134"/>
      </rPr>
      <t xml:space="preserve">		</t>
    </r>
  </si>
  <si>
    <t>招商差旅费</t>
  </si>
  <si>
    <t>管委会主要领导及陪同人员外出招商</t>
  </si>
  <si>
    <t>委托采购代理机构采购服务费用</t>
  </si>
  <si>
    <t>委托2家采购代理机构代理采购服务费，每家20万元/年。</t>
  </si>
  <si>
    <t>数字化档案系统维护费用</t>
  </si>
  <si>
    <t>用于数字网档案的数字化录入、更新与维护（增加系统升级费用）
上年结转15万元</t>
  </si>
  <si>
    <t>鑫汇隆隔离酒店水电费</t>
  </si>
  <si>
    <t>上年结转：水费：29,926.8元、 电费：92,306.79元</t>
  </si>
  <si>
    <t>新区党工委管委会公务接待费用</t>
  </si>
  <si>
    <t>部门（单位）整体绩效目标表</t>
  </si>
  <si>
    <t>表16</t>
  </si>
  <si>
    <t>部门（单位）名称</t>
  </si>
  <si>
    <t>001002盘锦辽滨沿海经济技术开发区党工委管委会综合办公室-211106000</t>
  </si>
  <si>
    <t>年度主要任务</t>
  </si>
  <si>
    <t>对应项目</t>
  </si>
  <si>
    <t>预算资金情况</t>
  </si>
  <si>
    <t>基本支出公用经费（保运转）</t>
  </si>
  <si>
    <t>基本支出公用经费（刚性）</t>
  </si>
  <si>
    <t>基本支出人员经费（保工资）</t>
  </si>
  <si>
    <t>基本支出人员经费（刚性）</t>
  </si>
  <si>
    <t>基本支出人员经费（其他）</t>
  </si>
  <si>
    <t>年度绩效目标</t>
  </si>
  <si>
    <t>继续深化开展“制度规范建设年”行动；提升政务处理工作质量；积极主动协助党工委、管委会领导班子处理好日常事务；提高后勤保障工作水平。</t>
  </si>
  <si>
    <t>年度绩效指标</t>
  </si>
  <si>
    <t>一级指标</t>
  </si>
  <si>
    <t>二级指标</t>
  </si>
  <si>
    <t>三级指标</t>
  </si>
  <si>
    <t>运算符号</t>
  </si>
  <si>
    <t>指标值</t>
  </si>
  <si>
    <t>度量单位</t>
  </si>
  <si>
    <t>完成时限</t>
  </si>
  <si>
    <t>履职效能</t>
  </si>
  <si>
    <t>重点工作履行情况</t>
  </si>
  <si>
    <t>重点工作办结率</t>
  </si>
  <si>
    <t>=</t>
  </si>
  <si>
    <t>100</t>
  </si>
  <si>
    <t>%</t>
  </si>
  <si>
    <t>2023-12</t>
  </si>
  <si>
    <t>整体工作完成情况</t>
  </si>
  <si>
    <t>工作完成及时率</t>
  </si>
  <si>
    <t>工作质量达标率</t>
  </si>
  <si>
    <t>总体工作完成率</t>
  </si>
  <si>
    <t>基础管理</t>
  </si>
  <si>
    <t>依法行政能力</t>
  </si>
  <si>
    <t>管理规范</t>
  </si>
  <si>
    <t>综合管理水平</t>
  </si>
  <si>
    <t>预算执行</t>
  </si>
  <si>
    <t>预算执行效率</t>
  </si>
  <si>
    <t>结转结余变动率</t>
  </si>
  <si>
    <t>&lt;=</t>
  </si>
  <si>
    <t>0</t>
  </si>
  <si>
    <t>预算调整率</t>
  </si>
  <si>
    <t>5</t>
  </si>
  <si>
    <t>预算执行率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</si>
  <si>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</si>
  <si>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</si>
  <si>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</si>
  <si>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</si>
  <si>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</si>
  <si>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</si>
  <si>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</si>
  <si>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</si>
  <si>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</si>
  <si>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</si>
  <si>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</si>
  <si>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</si>
  <si>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</si>
  <si>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</si>
  <si>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</si>
  <si>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</si>
  <si>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</si>
  <si>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</si>
  <si>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</si>
  <si>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</si>
  <si>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</si>
  <si>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</si>
  <si>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政治效益</t>
  </si>
  <si>
    <t>完善人员考勤平台系统建设</t>
  </si>
  <si>
    <t>增加完善</t>
  </si>
  <si>
    <t>社会效益</t>
  </si>
  <si>
    <t>平台及网络设备无障碍运行情况</t>
  </si>
  <si>
    <t>正常运行</t>
  </si>
  <si>
    <t>服务对象满意度</t>
  </si>
  <si>
    <t>服务部门满意度</t>
  </si>
  <si>
    <t>&gt;=</t>
  </si>
  <si>
    <t>95</t>
  </si>
  <si>
    <t>可持续性</t>
  </si>
  <si>
    <t>体制机制改革</t>
  </si>
  <si>
    <t>建立制度规范档案管理</t>
  </si>
  <si>
    <t>规范管理</t>
  </si>
  <si>
    <t>创新驱动发展</t>
  </si>
  <si>
    <t>提高综合管理水平</t>
  </si>
  <si>
    <t>强化管理</t>
  </si>
  <si>
    <t>2023年度部门预算项目（政策）绩效目标表</t>
  </si>
  <si>
    <t>项目(政策)名称</t>
  </si>
  <si>
    <t>主管部门</t>
  </si>
  <si>
    <t>盘锦辽东湾新区管理委员会</t>
  </si>
  <si>
    <t>实施单位</t>
  </si>
  <si>
    <t>盘锦辽滨沿海经济技术开发区党工委管委会综合办公室(主导分配)</t>
  </si>
  <si>
    <t xml:space="preserve">预算资金情况 </t>
  </si>
  <si>
    <t>预算资金总额</t>
  </si>
  <si>
    <t>一、本年收入</t>
  </si>
  <si>
    <t>（一）一般公共预算拨款收入</t>
  </si>
  <si>
    <t>（二）政府性基金预算拨款收入</t>
  </si>
  <si>
    <t>（三）国有资本经营预算拨款收入</t>
  </si>
  <si>
    <t>（四）财政专户管理资金收入</t>
  </si>
  <si>
    <t>（五）单位资金收入</t>
  </si>
  <si>
    <t>二、上年结转结余</t>
  </si>
  <si>
    <t>总体目标</t>
  </si>
  <si>
    <t>年度目标</t>
  </si>
  <si>
    <t>管委会办公楼已使用8年之久，部分监控设备已到达使用年限，出现损坏现象，对监控设施的及时的维护和保养，能够确保管委会各个办公区域室内及室外的安全，同时延长监控设备的使用年限。</t>
  </si>
  <si>
    <t>绩效指标</t>
  </si>
  <si>
    <t>产出指标</t>
  </si>
  <si>
    <t>数量指标</t>
  </si>
  <si>
    <t>设备维修数</t>
  </si>
  <si>
    <t>556</t>
  </si>
  <si>
    <t>个</t>
  </si>
  <si>
    <t>2023年12月</t>
  </si>
  <si>
    <t>新建、维护视频监控系统</t>
  </si>
  <si>
    <t>质量指标</t>
  </si>
  <si>
    <t>设施维护验收合格率</t>
  </si>
  <si>
    <t>全年维保设备故障率</t>
  </si>
  <si>
    <t>时效指标</t>
  </si>
  <si>
    <t>设备维修及时率</t>
  </si>
  <si>
    <t>90</t>
  </si>
  <si>
    <t>成本指标</t>
  </si>
  <si>
    <t>预算成本控制</t>
  </si>
  <si>
    <t>11.8</t>
  </si>
  <si>
    <t>万元</t>
  </si>
  <si>
    <t>效益指标</t>
  </si>
  <si>
    <t>社会效益指标</t>
  </si>
  <si>
    <t>设备设施投入使用率</t>
  </si>
  <si>
    <t>可持续影响指标</t>
  </si>
  <si>
    <t>设备及建设系统使用及维护</t>
  </si>
  <si>
    <t>及时修护</t>
  </si>
  <si>
    <t>满意度指标</t>
  </si>
  <si>
    <t>服务对象满意度指标</t>
  </si>
  <si>
    <t>ISO9001质量体系认证费，在国家级开发区考核和化工园区评审工作中起到重要作用。</t>
  </si>
  <si>
    <t>委托第三方机构数量</t>
  </si>
  <si>
    <t>1</t>
  </si>
  <si>
    <t>家</t>
  </si>
  <si>
    <t>2023年10月</t>
  </si>
  <si>
    <t>经费足额发放率</t>
  </si>
  <si>
    <t>资金使用合规率</t>
  </si>
  <si>
    <t>经费支出规范率</t>
  </si>
  <si>
    <t>工作任务完成及时性</t>
  </si>
  <si>
    <t>天</t>
  </si>
  <si>
    <t>预算成本控制额</t>
  </si>
  <si>
    <t>15000</t>
  </si>
  <si>
    <t>元</t>
  </si>
  <si>
    <t>提高经贸活动知名度</t>
  </si>
  <si>
    <t>助力提高</t>
  </si>
  <si>
    <t>项目评审结果采纳率</t>
  </si>
  <si>
    <t>政府部门满意度</t>
  </si>
  <si>
    <t>2022年10月</t>
  </si>
  <si>
    <t>严格执行中央八项规定要求，在保证高标准、高质量完成各项接待任务的同时，降成本控制做好效益最大化。</t>
  </si>
  <si>
    <t>接待人次</t>
  </si>
  <si>
    <t>人次</t>
  </si>
  <si>
    <t>经费支出合规率</t>
  </si>
  <si>
    <t>经费下达及时率</t>
  </si>
  <si>
    <t>预算节约率</t>
  </si>
  <si>
    <t>20</t>
  </si>
  <si>
    <t>建立规范长效的封育区管护机制</t>
  </si>
  <si>
    <t>蛋蛋</t>
  </si>
  <si>
    <t>规范经费使用</t>
  </si>
  <si>
    <t>严控标准</t>
  </si>
  <si>
    <t>住院医师规范化培训项目可持续性</t>
  </si>
  <si>
    <t>打的</t>
  </si>
  <si>
    <t>推进经开区相关工作</t>
  </si>
  <si>
    <t>后勤保障</t>
  </si>
  <si>
    <t>根据辽滨经开区会议费管理规定，保障经开区各类大型会议的顺利召开，圆满完成各类会议的组织实施工作。</t>
  </si>
  <si>
    <t>举办各类会议次数</t>
  </si>
  <si>
    <t>出列席会议人数</t>
  </si>
  <si>
    <t>500</t>
  </si>
  <si>
    <t>视频会议正常率</t>
  </si>
  <si>
    <t>项目质量达标率</t>
  </si>
  <si>
    <t>召开会议及时率</t>
  </si>
  <si>
    <t>6</t>
  </si>
  <si>
    <t>政策可持续性</t>
  </si>
  <si>
    <t>完成</t>
  </si>
  <si>
    <t>人员到位率</t>
  </si>
  <si>
    <t>培训成本规范管理</t>
  </si>
  <si>
    <t>严控支出</t>
  </si>
  <si>
    <t>社会公众满意度</t>
  </si>
  <si>
    <t>按照《关于党政机关停止新建楼堂馆所和清理办公用房的通知》文件要求，管委会租用鑫诚集团房屋做为办公使用。</t>
  </si>
  <si>
    <t>解决办公用房面积（平方米）</t>
  </si>
  <si>
    <t>85000</t>
  </si>
  <si>
    <t>平方米</t>
  </si>
  <si>
    <t>管理用房增筑面积</t>
  </si>
  <si>
    <t>租赁住房供应质量达标率</t>
  </si>
  <si>
    <t>供应的租赁住房质量达标率</t>
  </si>
  <si>
    <t>拨付资金及时性</t>
  </si>
  <si>
    <t>预算成本控制率</t>
  </si>
  <si>
    <t>解决办公用房人数</t>
  </si>
  <si>
    <t>人</t>
  </si>
  <si>
    <t>建筑面积利用率</t>
  </si>
  <si>
    <t>按照公务用车管理办法，所有公务用车必须安装定位系统，能够确保所有公务用车的高效安全使用。</t>
  </si>
  <si>
    <t>运维车辆数量</t>
  </si>
  <si>
    <t>14</t>
  </si>
  <si>
    <t>量</t>
  </si>
  <si>
    <t>设备利用率</t>
  </si>
  <si>
    <t>保障系统正常运行天数</t>
  </si>
  <si>
    <t>365</t>
  </si>
  <si>
    <t>系统使用正常率</t>
  </si>
  <si>
    <t>系统功能达标率</t>
  </si>
  <si>
    <t>采购设备到位及时率</t>
  </si>
  <si>
    <t>单价控制情况</t>
  </si>
  <si>
    <t>590</t>
  </si>
  <si>
    <t>系统正常运行率</t>
  </si>
  <si>
    <t>系统正常使用年限</t>
  </si>
  <si>
    <t>年</t>
  </si>
  <si>
    <t>职工满意度</t>
  </si>
  <si>
    <t>《中国开发区》杂志是由中国开发区协会主办的目前国内唯一介绍我国特殊经济功能区和区域经济的国家级专业权威期刊，为更好宣传推介辽滨经开区。</t>
  </si>
  <si>
    <t>支持宣传文化单位项目数量</t>
  </si>
  <si>
    <t>专题宣传活动次数</t>
  </si>
  <si>
    <t>12</t>
  </si>
  <si>
    <t>足额保障率</t>
  </si>
  <si>
    <t>足额交纳率</t>
  </si>
  <si>
    <t>宣传质量</t>
  </si>
  <si>
    <t>标志性成果达成率</t>
  </si>
  <si>
    <t>政策宣传覆盖率</t>
  </si>
  <si>
    <t>经费拨付到位及时率</t>
  </si>
  <si>
    <t>传播推广次数</t>
  </si>
  <si>
    <t>文化宣传影响力</t>
  </si>
  <si>
    <t>管委会办公楼已使用8年之久，办公区域内各种设施设备等已老化严重，需要对各种设施和地下室的供暖和制冷等设备进行及时的维修和保养。</t>
  </si>
  <si>
    <t>维修、租赁计划完成项目数</t>
  </si>
  <si>
    <t>设备维修维护次数</t>
  </si>
  <si>
    <t>维修质量达标率</t>
  </si>
  <si>
    <t>维修合格率</t>
  </si>
  <si>
    <t>60.5</t>
  </si>
  <si>
    <t>经济效益指标</t>
  </si>
  <si>
    <t>日常维修成本节约率</t>
  </si>
  <si>
    <t>维修项目实施对建筑物稳定运行及功能持续影响</t>
  </si>
  <si>
    <t>根据档案管理办法，做好经开区档案归档工作。</t>
  </si>
  <si>
    <t>涉密经费</t>
  </si>
  <si>
    <t>年度档案扫描数量</t>
  </si>
  <si>
    <t>40000</t>
  </si>
  <si>
    <t>管理制度严格执行率</t>
  </si>
  <si>
    <t>按时完成数字档案加工工作</t>
  </si>
  <si>
    <t>180</t>
  </si>
  <si>
    <t>4</t>
  </si>
  <si>
    <t>档案管理制度健全性对高效工作的影响</t>
  </si>
  <si>
    <t>完好</t>
  </si>
  <si>
    <t>档案管理制度健全性</t>
  </si>
  <si>
    <t>健全</t>
  </si>
  <si>
    <t>办公人员满意度</t>
  </si>
  <si>
    <t>确保办公区域的干净整洁。保证垃圾处理遵循减量化、无害化、资源化、节约资金、节约土地和居民满意等准则，因地制宜，综合处理，逐级减量。</t>
  </si>
  <si>
    <t>城市生活垃圾无害化处理率</t>
  </si>
  <si>
    <t>垃圾清理量</t>
  </si>
  <si>
    <t>立方米</t>
  </si>
  <si>
    <t>生活垃圾定点存放清运率</t>
  </si>
  <si>
    <t>生活垃圾无害化处理率</t>
  </si>
  <si>
    <t>工作进度达标率</t>
  </si>
  <si>
    <t>10.08</t>
  </si>
  <si>
    <t>路面垃圾量减少</t>
  </si>
  <si>
    <t>生态效益指标</t>
  </si>
  <si>
    <t>公共设施正常运行、场所整洁</t>
  </si>
  <si>
    <t>正常</t>
  </si>
  <si>
    <t>服务群众满意度</t>
  </si>
  <si>
    <t>加强完善新区档案工作，规范管理档案，提升数字化管理水平</t>
  </si>
  <si>
    <t>设备更新改造</t>
  </si>
  <si>
    <t>个（台、套、件、辆）</t>
  </si>
  <si>
    <t>系统验收合格率</t>
  </si>
  <si>
    <t>设备系统更新改造数量逐年增长率</t>
  </si>
  <si>
    <t>项目单位满意度</t>
  </si>
  <si>
    <t>为更好总结辽滨经开区17年来的发展历程和历史经验，客观能反映经开区的历史和现状，总结经开区2021年发展成绩。完成经开区年鉴的编写工作。</t>
  </si>
  <si>
    <t>聘用专家</t>
  </si>
  <si>
    <t>2</t>
  </si>
  <si>
    <t>聘请劳务人员人次</t>
  </si>
  <si>
    <t>人/次</t>
  </si>
  <si>
    <t>聘用人员完成率</t>
  </si>
  <si>
    <t>成果验收合格率</t>
  </si>
  <si>
    <t>200</t>
  </si>
  <si>
    <t>7.2</t>
  </si>
  <si>
    <t>提高工作效率</t>
  </si>
  <si>
    <t>聘用人员满意度</t>
  </si>
  <si>
    <t>根据《辽东湾新区机关公务用车管理暂行办法》辽东湾综办发〔2020〕43号，规范化管理公务用车。</t>
  </si>
  <si>
    <t>车辆维修次数</t>
  </si>
  <si>
    <t>168</t>
  </si>
  <si>
    <t>车辆正常运行数</t>
  </si>
  <si>
    <t>分</t>
  </si>
  <si>
    <t>车辆保养率</t>
  </si>
  <si>
    <t>车辆运行维护及时率</t>
  </si>
  <si>
    <t>44</t>
  </si>
  <si>
    <t>项目后续管控完善性</t>
  </si>
  <si>
    <t>完善</t>
  </si>
  <si>
    <t>长效管理机制健全性</t>
  </si>
  <si>
    <t>政府及部门满意度</t>
  </si>
  <si>
    <t>为更好总结辽滨经开区17年来的发展历程和历史经验，客观能反映经开区的历史和现状，总结经开区2021年发展成绩。完成经开区年鉴的编写工作，进行出版。</t>
  </si>
  <si>
    <t>统计年鉴出版套数</t>
  </si>
  <si>
    <t>套</t>
  </si>
  <si>
    <t>编纂出版书籍数量</t>
  </si>
  <si>
    <t>本</t>
  </si>
  <si>
    <t>验收合格率</t>
  </si>
  <si>
    <t>出版图书质量检查合格率</t>
  </si>
  <si>
    <t>工作按期完成率</t>
  </si>
  <si>
    <t>出版书籍数量</t>
  </si>
  <si>
    <t>积极推进</t>
  </si>
  <si>
    <t>公众对出版物满意度</t>
  </si>
  <si>
    <t>为统筹疫情防控和经济发展，进行外出招商。确保完成年度各项目标任务。</t>
  </si>
  <si>
    <t>赴外地招商引资人次</t>
  </si>
  <si>
    <t>10</t>
  </si>
  <si>
    <t>赴外地招商引资次数</t>
  </si>
  <si>
    <t>招商引资达标情况</t>
  </si>
  <si>
    <t>招商引资增长率</t>
  </si>
  <si>
    <t>招商引资工作开展及时率</t>
  </si>
  <si>
    <t>成本控制有效性</t>
  </si>
  <si>
    <t>标准执行</t>
  </si>
  <si>
    <t>招商引资项目的可持续性</t>
  </si>
  <si>
    <t>持续</t>
  </si>
  <si>
    <t>招商活动提升经开区对外知名度</t>
  </si>
  <si>
    <t>企事业单位满意度</t>
  </si>
  <si>
    <t>根据新区考勤需要，确保新区工作人员正常考勤全力构建督中有考、考中有督、督考合一的工作推进落实机制。</t>
  </si>
  <si>
    <t>新增设备价值</t>
  </si>
  <si>
    <t>设备验收合格率</t>
  </si>
  <si>
    <t>正常运转率</t>
  </si>
  <si>
    <t>设备购置及时率</t>
  </si>
  <si>
    <t>设备购置成本</t>
  </si>
  <si>
    <t>设备功能实现率</t>
  </si>
  <si>
    <t>设备使用单位满意度</t>
  </si>
  <si>
    <t>根据市安可办相关要求，实行AK。</t>
  </si>
  <si>
    <t>购置设备数量</t>
  </si>
  <si>
    <t>设备完好率</t>
  </si>
  <si>
    <t>项目实施及时率</t>
  </si>
  <si>
    <t>14.09</t>
  </si>
  <si>
    <t>设备的完好率</t>
  </si>
  <si>
    <t>单位员工满意度</t>
  </si>
  <si>
    <t>中共中央办公厅、国务院办公厅印发《关于推行法律顾问制度和公职律师公司律师制度的意见》，防范化解风险，提供法律咨询服务，代理诉讼案件</t>
  </si>
  <si>
    <t>办理各类案件完成数</t>
  </si>
  <si>
    <t>件</t>
  </si>
  <si>
    <t>案件办理时限</t>
  </si>
  <si>
    <t>咨询结果有效率</t>
  </si>
  <si>
    <t>工作任务完成及时率</t>
  </si>
  <si>
    <t>咨询项目研究成果应用率</t>
  </si>
  <si>
    <t>保障水平</t>
  </si>
  <si>
    <t>人民群众满意度</t>
  </si>
  <si>
    <t>按照《盘锦辽东湾新区政府采购管理办法》及相关文件要求，委托采购代理机构代理采购能够确保采购过程公平、公正、公开。同时，能够确保整个采购过程的规范性。</t>
  </si>
  <si>
    <t>全年采购项目数量</t>
  </si>
  <si>
    <t>委托机构数量</t>
  </si>
  <si>
    <t>采购设备验收通过率</t>
  </si>
  <si>
    <t>采购资金节约率</t>
  </si>
  <si>
    <t>项目成本控制在预算范围内</t>
  </si>
  <si>
    <t>40</t>
  </si>
  <si>
    <t>采购节约资金</t>
  </si>
  <si>
    <t>政府采购项目成本节约度</t>
  </si>
  <si>
    <t>有效节约</t>
  </si>
  <si>
    <t>改善采购工作流程。</t>
  </si>
  <si>
    <t>加强监管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</si>
</sst>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
  </numFmts>
  <fonts count="46">
    <font>
      <sz val="11"/>
      <color indexed="8"/>
      <name val="宋体"/>
      <charset val="1"/>
      <scheme val="minor"/>
    </font>
    <font>
      <b/>
      <sz val="22"/>
      <name val="宋体"/>
      <charset val="134"/>
    </font>
    <font>
      <sz val="10"/>
      <name val="宋体"/>
      <charset val="134"/>
    </font>
    <font>
      <sz val="10"/>
      <name val="SimSun"/>
      <charset val="134"/>
    </font>
    <font>
      <sz val="9"/>
      <name val="SimSun"/>
      <charset val="134"/>
    </font>
    <font>
      <b/>
      <sz val="20"/>
      <name val="SimSun"/>
      <charset val="134"/>
    </font>
    <font>
      <b/>
      <sz val="9"/>
      <name val="宋体"/>
      <charset val="134"/>
    </font>
    <font>
      <sz val="9"/>
      <name val="宋体"/>
      <charset val="134"/>
    </font>
    <font>
      <b/>
      <sz val="24"/>
      <name val="宋体"/>
      <charset val="134"/>
    </font>
    <font>
      <b/>
      <sz val="10"/>
      <name val="宋体"/>
      <charset val="134"/>
    </font>
    <font>
      <sz val="16"/>
      <name val="黑体"/>
      <charset val="134"/>
    </font>
    <font>
      <sz val="11"/>
      <name val="宋体"/>
      <charset val="134"/>
    </font>
    <font>
      <b/>
      <sz val="11"/>
      <name val="宋体"/>
      <charset val="134"/>
    </font>
    <font>
      <sz val="11"/>
      <name val="黑体"/>
      <charset val="134"/>
    </font>
    <font>
      <b/>
      <sz val="9"/>
      <name val="SimSun"/>
      <charset val="134"/>
    </font>
    <font>
      <sz val="19"/>
      <name val="宋体"/>
      <charset val="134"/>
    </font>
    <font>
      <sz val="12"/>
      <name val="宋体"/>
      <charset val="134"/>
    </font>
    <font>
      <sz val="11"/>
      <name val="宋体"/>
      <charset val="1"/>
      <scheme val="minor"/>
    </font>
    <font>
      <sz val="14"/>
      <name val="黑体"/>
      <charset val="134"/>
    </font>
    <font>
      <sz val="32"/>
      <name val="华文中宋"/>
      <charset val="134"/>
    </font>
    <font>
      <sz val="24"/>
      <name val="华文中宋"/>
      <charset val="134"/>
    </font>
    <font>
      <sz val="16"/>
      <name val="华文中宋"/>
      <charset val="134"/>
    </font>
    <font>
      <sz val="19"/>
      <name val="华文中宋"/>
      <charset val="134"/>
    </font>
    <font>
      <sz val="20"/>
      <name val="黑体"/>
      <charset val="134"/>
    </font>
    <font>
      <sz val="18"/>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10"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1" applyNumberFormat="0" applyFill="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3" fillId="0" borderId="0" applyNumberFormat="0" applyFill="0" applyBorder="0" applyAlignment="0" applyProtection="0">
      <alignment vertical="center"/>
    </xf>
    <xf numFmtId="0" fontId="34" fillId="4" borderId="13" applyNumberFormat="0" applyAlignment="0" applyProtection="0">
      <alignment vertical="center"/>
    </xf>
    <xf numFmtId="0" fontId="35" fillId="5" borderId="14" applyNumberFormat="0" applyAlignment="0" applyProtection="0">
      <alignment vertical="center"/>
    </xf>
    <xf numFmtId="0" fontId="36" fillId="5" borderId="13" applyNumberFormat="0" applyAlignment="0" applyProtection="0">
      <alignment vertical="center"/>
    </xf>
    <xf numFmtId="0" fontId="37" fillId="6" borderId="15" applyNumberFormat="0" applyAlignment="0" applyProtection="0">
      <alignment vertical="center"/>
    </xf>
    <xf numFmtId="0" fontId="38" fillId="0" borderId="16" applyNumberFormat="0" applyFill="0" applyAlignment="0" applyProtection="0">
      <alignment vertical="center"/>
    </xf>
    <xf numFmtId="0" fontId="39" fillId="0" borderId="17"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cellStyleXfs>
  <cellXfs count="110">
    <xf numFmtId="0" fontId="0" fillId="0" borderId="0" xfId="0" applyFont="1">
      <alignment vertical="center"/>
    </xf>
    <xf numFmtId="0" fontId="1" fillId="2" borderId="0" xfId="0" applyFont="1" applyFill="1" applyBorder="1" applyAlignment="1">
      <alignment horizontal="center" vertical="center"/>
    </xf>
    <xf numFmtId="0" fontId="2" fillId="2" borderId="1" xfId="0" applyFont="1" applyFill="1" applyBorder="1" applyAlignment="1">
      <alignment horizontal="left" vertical="center"/>
    </xf>
    <xf numFmtId="0" fontId="3" fillId="2" borderId="1" xfId="0" applyFont="1" applyFill="1" applyBorder="1" applyAlignment="1">
      <alignment horizontal="right"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2" xfId="0" applyFont="1" applyFill="1" applyBorder="1" applyAlignment="1">
      <alignment horizontal="center" vertical="center"/>
    </xf>
    <xf numFmtId="0" fontId="2" fillId="2" borderId="2" xfId="0" applyFont="1" applyFill="1" applyBorder="1" applyAlignment="1">
      <alignment horizontal="left" vertical="center" wrapText="1"/>
    </xf>
    <xf numFmtId="4" fontId="2" fillId="2" borderId="2" xfId="0" applyNumberFormat="1" applyFont="1" applyFill="1" applyBorder="1" applyAlignment="1">
      <alignment horizontal="right" vertical="center" wrapText="1"/>
    </xf>
    <xf numFmtId="176" fontId="2" fillId="2" borderId="2" xfId="0" applyNumberFormat="1" applyFont="1" applyFill="1" applyBorder="1" applyAlignment="1">
      <alignment horizontal="center" vertical="center"/>
    </xf>
    <xf numFmtId="0" fontId="4" fillId="0" borderId="0" xfId="0" applyFont="1" applyBorder="1" applyAlignment="1">
      <alignment vertical="center" wrapText="1"/>
    </xf>
    <xf numFmtId="0" fontId="5"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horizontal="right" vertical="center" wrapText="1"/>
    </xf>
    <xf numFmtId="0" fontId="6"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4" fontId="7" fillId="2" borderId="2" xfId="0" applyNumberFormat="1" applyFont="1" applyFill="1" applyBorder="1" applyAlignment="1">
      <alignment horizontal="right" vertical="center" wrapText="1"/>
    </xf>
    <xf numFmtId="49" fontId="6" fillId="2" borderId="2" xfId="0" applyNumberFormat="1" applyFont="1" applyFill="1" applyBorder="1" applyAlignment="1">
      <alignment horizontal="center" vertical="center"/>
    </xf>
    <xf numFmtId="0" fontId="4" fillId="0" borderId="2" xfId="0" applyFont="1" applyBorder="1" applyAlignment="1">
      <alignment horizontal="center" vertical="center" wrapText="1"/>
    </xf>
    <xf numFmtId="0" fontId="0" fillId="0" borderId="0" xfId="0" applyFont="1" applyFill="1" applyAlignment="1">
      <alignment vertical="center"/>
    </xf>
    <xf numFmtId="0" fontId="0" fillId="0" borderId="0" xfId="0" applyFont="1" applyFill="1" applyAlignment="1">
      <alignment horizontal="center" vertical="center"/>
    </xf>
    <xf numFmtId="0" fontId="8"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49" fontId="2" fillId="2" borderId="3" xfId="0" applyNumberFormat="1" applyFont="1" applyFill="1" applyBorder="1" applyAlignment="1">
      <alignment vertical="center" wrapText="1"/>
    </xf>
    <xf numFmtId="0" fontId="0" fillId="0" borderId="4" xfId="0" applyFont="1" applyFill="1" applyBorder="1" applyAlignment="1">
      <alignment vertical="center"/>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xf>
    <xf numFmtId="49" fontId="2" fillId="2" borderId="6" xfId="0" applyNumberFormat="1" applyFont="1" applyFill="1" applyBorder="1" applyAlignment="1">
      <alignment vertical="center" wrapText="1"/>
    </xf>
    <xf numFmtId="49" fontId="2" fillId="2" borderId="2" xfId="0" applyNumberFormat="1" applyFont="1" applyFill="1" applyBorder="1" applyAlignment="1">
      <alignment vertical="center" wrapText="1"/>
    </xf>
    <xf numFmtId="49" fontId="2" fillId="2" borderId="2" xfId="0" applyNumberFormat="1" applyFont="1" applyFill="1" applyBorder="1" applyAlignment="1">
      <alignment horizontal="center" vertical="center" wrapText="1"/>
    </xf>
    <xf numFmtId="0" fontId="4"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10" fillId="0" borderId="0" xfId="0" applyFont="1" applyBorder="1" applyAlignment="1">
      <alignment horizontal="center" vertical="center"/>
    </xf>
    <xf numFmtId="0" fontId="11" fillId="0" borderId="0" xfId="0" applyFont="1" applyBorder="1" applyAlignment="1">
      <alignment horizontal="right" vertical="center"/>
    </xf>
    <xf numFmtId="0" fontId="12" fillId="0" borderId="2" xfId="0" applyFont="1" applyBorder="1" applyAlignment="1">
      <alignment horizontal="center" vertical="center"/>
    </xf>
    <xf numFmtId="0" fontId="12" fillId="0" borderId="2" xfId="0" applyFont="1" applyBorder="1" applyAlignment="1">
      <alignment horizontal="center" vertical="center" wrapText="1"/>
    </xf>
    <xf numFmtId="0" fontId="13" fillId="0" borderId="2" xfId="0" applyFont="1" applyBorder="1" applyAlignment="1">
      <alignment horizontal="center" vertical="center"/>
    </xf>
    <xf numFmtId="0" fontId="13" fillId="0" borderId="2" xfId="0" applyFont="1" applyBorder="1" applyAlignment="1">
      <alignment horizontal="left" vertical="center"/>
    </xf>
    <xf numFmtId="4" fontId="11" fillId="0" borderId="2" xfId="0" applyNumberFormat="1" applyFont="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left" vertical="center"/>
    </xf>
    <xf numFmtId="0" fontId="11" fillId="0" borderId="0" xfId="0" applyFont="1" applyBorder="1">
      <alignment vertical="center"/>
    </xf>
    <xf numFmtId="0" fontId="7" fillId="0" borderId="0" xfId="0" applyFont="1" applyBorder="1" applyAlignment="1">
      <alignment horizontal="right" vertical="center"/>
    </xf>
    <xf numFmtId="0" fontId="2" fillId="0" borderId="1" xfId="0" applyFont="1" applyBorder="1">
      <alignment vertical="center"/>
    </xf>
    <xf numFmtId="4" fontId="11" fillId="0" borderId="2" xfId="0" applyNumberFormat="1" applyFont="1" applyBorder="1" applyAlignment="1">
      <alignment horizontal="right" vertical="center"/>
    </xf>
    <xf numFmtId="0" fontId="2" fillId="0" borderId="0" xfId="0" applyFont="1" applyBorder="1">
      <alignment vertical="center"/>
    </xf>
    <xf numFmtId="49" fontId="12" fillId="0" borderId="2" xfId="0" applyNumberFormat="1" applyFont="1" applyBorder="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vertical="center" wrapText="1"/>
    </xf>
    <xf numFmtId="4" fontId="4" fillId="0" borderId="2" xfId="0" applyNumberFormat="1" applyFont="1" applyBorder="1" applyAlignment="1">
      <alignment vertical="center" wrapText="1"/>
    </xf>
    <xf numFmtId="0" fontId="9" fillId="0" borderId="2" xfId="0" applyFont="1" applyBorder="1" applyAlignment="1">
      <alignment horizontal="center" vertical="center" wrapText="1"/>
    </xf>
    <xf numFmtId="4" fontId="14" fillId="0" borderId="2" xfId="0" applyNumberFormat="1" applyFont="1" applyBorder="1" applyAlignment="1">
      <alignment vertical="center" wrapText="1"/>
    </xf>
    <xf numFmtId="49" fontId="4" fillId="0" borderId="2" xfId="0" applyNumberFormat="1" applyFont="1" applyBorder="1" applyAlignment="1">
      <alignment horizontal="left" vertical="center" wrapText="1"/>
    </xf>
    <xf numFmtId="0" fontId="15" fillId="0" borderId="0" xfId="0" applyFont="1" applyBorder="1" applyAlignment="1">
      <alignment vertical="center" wrapText="1"/>
    </xf>
    <xf numFmtId="0" fontId="7" fillId="0" borderId="0" xfId="0" applyFont="1" applyBorder="1" applyAlignment="1"/>
    <xf numFmtId="0" fontId="8" fillId="0" borderId="0" xfId="0" applyFont="1" applyBorder="1" applyAlignment="1">
      <alignment horizontal="center" vertical="center"/>
    </xf>
    <xf numFmtId="0" fontId="2" fillId="0" borderId="1" xfId="0" applyFont="1" applyBorder="1" applyAlignment="1"/>
    <xf numFmtId="0" fontId="2" fillId="0" borderId="0" xfId="0" applyFont="1" applyBorder="1" applyAlignment="1">
      <alignment horizontal="right" vertical="center"/>
    </xf>
    <xf numFmtId="4" fontId="11" fillId="0" borderId="3" xfId="0" applyNumberFormat="1" applyFont="1" applyBorder="1" applyAlignment="1">
      <alignment horizontal="center" vertical="center"/>
    </xf>
    <xf numFmtId="4" fontId="11" fillId="0" borderId="2" xfId="0" applyNumberFormat="1" applyFont="1" applyBorder="1" applyAlignment="1">
      <alignment horizontal="left" vertical="center"/>
    </xf>
    <xf numFmtId="4" fontId="11" fillId="2" borderId="3" xfId="0" applyNumberFormat="1" applyFont="1" applyFill="1" applyBorder="1" applyAlignment="1">
      <alignment horizontal="right" vertical="center"/>
    </xf>
    <xf numFmtId="4" fontId="11" fillId="0" borderId="7" xfId="0" applyNumberFormat="1" applyFont="1" applyBorder="1" applyAlignment="1">
      <alignment horizontal="left" vertical="center"/>
    </xf>
    <xf numFmtId="2" fontId="11" fillId="0" borderId="0" xfId="0" applyNumberFormat="1" applyFont="1" applyBorder="1">
      <alignment vertical="center"/>
    </xf>
    <xf numFmtId="4" fontId="11" fillId="2" borderId="2" xfId="0" applyNumberFormat="1" applyFont="1" applyFill="1" applyBorder="1" applyAlignment="1">
      <alignment horizontal="right" vertical="center"/>
    </xf>
    <xf numFmtId="4" fontId="11" fillId="2" borderId="8" xfId="0" applyNumberFormat="1" applyFont="1" applyFill="1" applyBorder="1" applyAlignment="1">
      <alignment horizontal="right" vertical="center"/>
    </xf>
    <xf numFmtId="4" fontId="11" fillId="0" borderId="9" xfId="0" applyNumberFormat="1" applyFont="1" applyBorder="1" applyAlignment="1">
      <alignment horizontal="left" vertical="center"/>
    </xf>
    <xf numFmtId="4" fontId="11" fillId="2" borderId="6" xfId="0" applyNumberFormat="1" applyFont="1" applyFill="1" applyBorder="1" applyAlignment="1">
      <alignment horizontal="right" vertical="center"/>
    </xf>
    <xf numFmtId="4" fontId="16" fillId="2" borderId="2" xfId="0" applyNumberFormat="1" applyFont="1" applyFill="1" applyBorder="1" applyAlignment="1">
      <alignment horizontal="right" vertical="center"/>
    </xf>
    <xf numFmtId="4" fontId="16" fillId="2" borderId="2" xfId="0" applyNumberFormat="1" applyFont="1" applyFill="1" applyBorder="1" applyAlignment="1">
      <alignment horizontal="right" vertical="center" wrapText="1"/>
    </xf>
    <xf numFmtId="4" fontId="11" fillId="0" borderId="2" xfId="0" applyNumberFormat="1" applyFont="1" applyBorder="1">
      <alignment vertical="center"/>
    </xf>
    <xf numFmtId="0" fontId="11" fillId="0" borderId="3" xfId="0" applyNumberFormat="1" applyFont="1" applyBorder="1" applyAlignment="1">
      <alignment horizontal="right" vertical="center"/>
    </xf>
    <xf numFmtId="0" fontId="11" fillId="0" borderId="2" xfId="0" applyNumberFormat="1" applyFont="1" applyBorder="1" applyAlignment="1">
      <alignment horizontal="right" vertical="center"/>
    </xf>
    <xf numFmtId="4" fontId="11" fillId="0" borderId="2" xfId="0" applyNumberFormat="1" applyFont="1" applyBorder="1" applyAlignment="1"/>
    <xf numFmtId="2" fontId="11" fillId="0" borderId="2" xfId="0" applyNumberFormat="1" applyFont="1" applyBorder="1" applyAlignment="1">
      <alignment horizontal="center" vertical="center"/>
    </xf>
    <xf numFmtId="0" fontId="7" fillId="0" borderId="0" xfId="0" applyFont="1" applyBorder="1">
      <alignment vertical="center"/>
    </xf>
    <xf numFmtId="0" fontId="17" fillId="0" borderId="0" xfId="0" applyFont="1">
      <alignment vertical="center"/>
    </xf>
    <xf numFmtId="49" fontId="4" fillId="0" borderId="2" xfId="0" applyNumberFormat="1" applyFont="1" applyBorder="1" applyAlignment="1">
      <alignment horizontal="center" vertical="center" wrapText="1"/>
    </xf>
    <xf numFmtId="0" fontId="12" fillId="0" borderId="3" xfId="0" applyFont="1" applyBorder="1" applyAlignment="1">
      <alignment horizontal="center" vertical="center" wrapText="1"/>
    </xf>
    <xf numFmtId="2" fontId="2" fillId="2" borderId="0" xfId="0" applyNumberFormat="1" applyFont="1" applyFill="1" applyBorder="1" applyAlignment="1">
      <alignment horizontal="left" vertical="center"/>
    </xf>
    <xf numFmtId="2" fontId="2" fillId="2" borderId="0" xfId="0" applyNumberFormat="1" applyFont="1" applyFill="1" applyBorder="1" applyAlignment="1">
      <alignment horizontal="center" vertical="center"/>
    </xf>
    <xf numFmtId="49" fontId="2" fillId="2" borderId="0" xfId="0" applyNumberFormat="1" applyFont="1" applyFill="1" applyBorder="1" applyAlignment="1">
      <alignment horizontal="left" vertical="center" wrapText="1"/>
    </xf>
    <xf numFmtId="177" fontId="2" fillId="2" borderId="0" xfId="0" applyNumberFormat="1" applyFont="1" applyFill="1" applyBorder="1" applyAlignment="1">
      <alignment horizontal="center" vertical="center" wrapText="1"/>
    </xf>
    <xf numFmtId="177" fontId="2" fillId="2" borderId="0" xfId="0" applyNumberFormat="1" applyFont="1" applyFill="1" applyBorder="1" applyAlignment="1">
      <alignment horizontal="center" vertical="center"/>
    </xf>
    <xf numFmtId="0" fontId="2" fillId="2" borderId="0" xfId="0" applyFont="1" applyFill="1" applyBorder="1" applyAlignment="1">
      <alignment horizontal="left" vertical="center" wrapText="1"/>
    </xf>
    <xf numFmtId="177" fontId="2" fillId="2" borderId="2" xfId="0" applyNumberFormat="1" applyFont="1" applyFill="1" applyBorder="1" applyAlignment="1">
      <alignment horizontal="center" vertical="center" wrapText="1"/>
    </xf>
    <xf numFmtId="49" fontId="2" fillId="2" borderId="2" xfId="0" applyNumberFormat="1" applyFont="1" applyFill="1" applyBorder="1" applyAlignment="1">
      <alignment horizontal="left" vertical="center" wrapText="1"/>
    </xf>
    <xf numFmtId="0" fontId="7" fillId="2" borderId="0" xfId="0" applyFont="1" applyFill="1" applyBorder="1" applyAlignment="1">
      <alignment vertical="top"/>
    </xf>
    <xf numFmtId="0" fontId="7" fillId="2" borderId="0" xfId="0" applyFont="1" applyFill="1" applyBorder="1" applyAlignment="1">
      <alignment vertical="center" wrapText="1"/>
    </xf>
    <xf numFmtId="0" fontId="2" fillId="2" borderId="0" xfId="0" applyFont="1" applyFill="1" applyBorder="1" applyAlignment="1">
      <alignment vertical="top"/>
    </xf>
    <xf numFmtId="0" fontId="2" fillId="2" borderId="0" xfId="0" applyFont="1" applyFill="1" applyBorder="1" applyAlignment="1">
      <alignment vertical="center" wrapText="1"/>
    </xf>
    <xf numFmtId="177" fontId="2" fillId="2" borderId="0" xfId="0" applyNumberFormat="1" applyFont="1" applyFill="1" applyBorder="1" applyAlignment="1">
      <alignment horizontal="right" vertical="center"/>
    </xf>
    <xf numFmtId="0" fontId="16" fillId="0" borderId="0" xfId="0" applyFont="1" applyBorder="1" applyAlignment="1">
      <alignment horizontal="left" vertical="center"/>
    </xf>
    <xf numFmtId="0" fontId="18" fillId="0" borderId="0" xfId="0" applyFont="1" applyBorder="1" applyAlignment="1">
      <alignment horizontal="left" vertical="center"/>
    </xf>
    <xf numFmtId="0" fontId="19" fillId="0" borderId="0" xfId="0" applyFont="1" applyBorder="1" applyAlignment="1">
      <alignment horizontal="center" vertical="center"/>
    </xf>
    <xf numFmtId="0" fontId="20" fillId="0" borderId="0" xfId="0" applyFont="1" applyBorder="1">
      <alignment vertical="center"/>
    </xf>
    <xf numFmtId="0" fontId="21" fillId="0" borderId="0" xfId="0" applyFont="1" applyBorder="1" applyAlignment="1">
      <alignment horizontal="right" vertical="center"/>
    </xf>
    <xf numFmtId="49" fontId="20" fillId="0" borderId="0" xfId="0" applyNumberFormat="1" applyFont="1" applyBorder="1" applyAlignment="1">
      <alignment horizontal="left" vertical="center"/>
    </xf>
    <xf numFmtId="0" fontId="20" fillId="0" borderId="0" xfId="0" applyFont="1" applyBorder="1" applyAlignment="1">
      <alignment horizontal="center" vertical="center"/>
    </xf>
    <xf numFmtId="0" fontId="20" fillId="0" borderId="0" xfId="0" applyFont="1" applyBorder="1" applyAlignment="1">
      <alignment horizontal="left" vertical="center"/>
    </xf>
    <xf numFmtId="0" fontId="22" fillId="0" borderId="0" xfId="0" applyFont="1" applyBorder="1" applyAlignment="1">
      <alignment horizontal="center" vertical="center"/>
    </xf>
    <xf numFmtId="0" fontId="23" fillId="0" borderId="0" xfId="0" applyFont="1" applyBorder="1">
      <alignment vertical="center"/>
    </xf>
    <xf numFmtId="0" fontId="24" fillId="0" borderId="0"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A1" sqref="A1"/>
    </sheetView>
  </sheetViews>
  <sheetFormatPr defaultColWidth="10" defaultRowHeight="13.5" outlineLevelCol="7"/>
  <cols>
    <col min="1" max="1" width="11.9416666666667" customWidth="1"/>
    <col min="2" max="2" width="34.1916666666667" customWidth="1"/>
    <col min="3" max="3" width="10.45" customWidth="1"/>
    <col min="4" max="4" width="71.0166666666667" customWidth="1"/>
    <col min="5" max="6" width="10.175" customWidth="1"/>
    <col min="7" max="7" width="12.75" customWidth="1"/>
    <col min="8" max="8" width="10.175" customWidth="1"/>
  </cols>
  <sheetData>
    <row r="1" ht="18.7" customHeight="1" spans="1:8">
      <c r="A1" s="10"/>
      <c r="B1" s="10"/>
      <c r="C1" s="99"/>
      <c r="D1" s="99"/>
      <c r="E1" s="99"/>
      <c r="F1" s="99"/>
      <c r="G1" s="100"/>
      <c r="H1" s="99"/>
    </row>
    <row r="2" ht="14.2" customHeight="1" spans="1:8">
      <c r="A2" s="99"/>
      <c r="B2" s="99"/>
      <c r="C2" s="99"/>
      <c r="D2" s="99"/>
      <c r="E2" s="99"/>
      <c r="F2" s="99"/>
      <c r="G2" s="99"/>
      <c r="H2" s="99"/>
    </row>
    <row r="3" ht="29.95" customHeight="1" spans="1:8">
      <c r="A3" s="99"/>
      <c r="B3" s="99"/>
      <c r="C3" s="99"/>
      <c r="D3" s="99"/>
      <c r="E3" s="99"/>
      <c r="F3" s="99"/>
      <c r="G3" s="99"/>
      <c r="H3" s="99"/>
    </row>
    <row r="4" ht="29.95" customHeight="1" spans="1:8">
      <c r="A4" s="99"/>
      <c r="B4" s="99"/>
      <c r="C4" s="99"/>
      <c r="D4" s="99"/>
      <c r="E4" s="99"/>
      <c r="F4" s="99"/>
      <c r="G4" s="99"/>
      <c r="H4" s="99"/>
    </row>
    <row r="5" ht="35.2" customHeight="1" spans="1:8">
      <c r="A5" s="101"/>
      <c r="B5" s="101"/>
      <c r="C5" s="101"/>
      <c r="D5" s="101"/>
      <c r="E5" s="101"/>
      <c r="F5" s="101"/>
      <c r="G5" s="101"/>
      <c r="H5" s="101"/>
    </row>
    <row r="6" ht="67.45" customHeight="1" spans="1:8">
      <c r="A6" s="101" t="s">
        <v>0</v>
      </c>
      <c r="B6" s="101"/>
      <c r="C6" s="101"/>
      <c r="D6" s="101"/>
      <c r="E6" s="101"/>
      <c r="F6" s="101"/>
      <c r="G6" s="101"/>
      <c r="H6" s="101"/>
    </row>
    <row r="7" ht="37.45" customHeight="1" spans="1:8">
      <c r="A7" s="102"/>
      <c r="B7" s="103" t="s">
        <v>1</v>
      </c>
      <c r="C7" s="103"/>
      <c r="D7" s="104" t="s">
        <v>2</v>
      </c>
      <c r="E7" s="102"/>
      <c r="F7" s="102"/>
      <c r="G7" s="102"/>
      <c r="H7" s="102"/>
    </row>
    <row r="8" ht="37.45" customHeight="1" spans="1:8">
      <c r="A8" s="105"/>
      <c r="B8" s="103" t="s">
        <v>3</v>
      </c>
      <c r="C8" s="103"/>
      <c r="D8" s="106" t="s">
        <v>4</v>
      </c>
      <c r="E8" s="105"/>
      <c r="F8" s="105"/>
      <c r="G8" s="105"/>
      <c r="H8" s="105"/>
    </row>
    <row r="9" ht="14.2" customHeight="1" spans="1:8">
      <c r="A9" s="99"/>
      <c r="B9" s="99"/>
      <c r="C9" s="99"/>
      <c r="D9" s="99"/>
      <c r="E9" s="99"/>
      <c r="F9" s="99"/>
      <c r="G9" s="99"/>
      <c r="H9" s="99"/>
    </row>
    <row r="10" ht="14.2" customHeight="1" spans="1:8">
      <c r="A10" s="99"/>
      <c r="B10" s="99"/>
      <c r="C10" s="99"/>
      <c r="D10" s="99"/>
      <c r="E10" s="99"/>
      <c r="F10" s="99"/>
      <c r="G10" s="99"/>
      <c r="H10" s="99"/>
    </row>
    <row r="11" ht="14.2" customHeight="1" spans="1:8">
      <c r="A11" s="99"/>
      <c r="B11" s="99"/>
      <c r="C11" s="99"/>
      <c r="D11" s="99"/>
      <c r="E11" s="99"/>
      <c r="F11" s="99"/>
      <c r="G11" s="99"/>
      <c r="H11" s="99"/>
    </row>
    <row r="12" ht="14.2" customHeight="1" spans="1:8">
      <c r="A12" s="99"/>
      <c r="B12" s="99"/>
      <c r="C12" s="99"/>
      <c r="D12" s="99"/>
      <c r="E12" s="99"/>
      <c r="F12" s="99"/>
      <c r="G12" s="99"/>
      <c r="H12" s="99"/>
    </row>
    <row r="13" ht="14.2" customHeight="1" spans="1:8">
      <c r="A13" s="99"/>
      <c r="B13" s="99"/>
      <c r="C13" s="99"/>
      <c r="D13" s="99"/>
      <c r="E13" s="99"/>
      <c r="F13" s="99"/>
      <c r="G13" s="99"/>
      <c r="H13" s="99"/>
    </row>
    <row r="14" ht="14.2" customHeight="1" spans="1:8">
      <c r="A14" s="99"/>
      <c r="B14" s="99"/>
      <c r="C14" s="99"/>
      <c r="D14" s="99"/>
      <c r="E14" s="99"/>
      <c r="F14" s="99"/>
      <c r="G14" s="99"/>
      <c r="H14" s="99"/>
    </row>
    <row r="15" ht="14.2" customHeight="1" spans="1:8">
      <c r="A15" s="99"/>
      <c r="B15" s="99"/>
      <c r="C15" s="99"/>
      <c r="D15" s="99"/>
      <c r="E15" s="99"/>
      <c r="F15" s="99"/>
      <c r="G15" s="99"/>
      <c r="H15" s="99"/>
    </row>
    <row r="16" ht="26.95" customHeight="1" spans="1:8">
      <c r="A16" s="107"/>
      <c r="B16" s="107"/>
      <c r="C16" s="107"/>
      <c r="D16" s="107"/>
      <c r="E16" s="107"/>
      <c r="F16" s="107"/>
      <c r="G16" s="107"/>
      <c r="H16" s="107"/>
    </row>
    <row r="17" ht="35.2" customHeight="1" spans="1:8">
      <c r="A17" s="108"/>
      <c r="B17" s="108"/>
      <c r="C17" s="108"/>
      <c r="D17" s="108"/>
      <c r="E17" s="108"/>
      <c r="F17" s="108"/>
      <c r="G17" s="108"/>
      <c r="H17" s="108"/>
    </row>
    <row r="18" ht="35.95" customHeight="1" spans="1:8">
      <c r="A18" s="109"/>
      <c r="B18" s="109"/>
      <c r="C18" s="109"/>
      <c r="D18" s="109"/>
      <c r="E18" s="109"/>
      <c r="F18" s="109"/>
      <c r="G18" s="109"/>
      <c r="H18" s="109"/>
    </row>
    <row r="19" ht="14.2" customHeight="1" spans="1:8">
      <c r="A19" s="99"/>
      <c r="B19" s="99"/>
      <c r="C19" s="99"/>
      <c r="D19" s="99"/>
      <c r="E19" s="99"/>
      <c r="F19" s="99"/>
      <c r="G19" s="99"/>
      <c r="H19" s="99"/>
    </row>
    <row r="20" ht="14.2" customHeight="1" spans="1:8">
      <c r="A20" s="99"/>
      <c r="B20" s="99"/>
      <c r="C20" s="99"/>
      <c r="D20" s="99"/>
      <c r="E20" s="99"/>
      <c r="F20" s="99"/>
      <c r="G20" s="99"/>
      <c r="H20" s="99"/>
    </row>
  </sheetData>
  <mergeCells count="5">
    <mergeCell ref="A5:H5"/>
    <mergeCell ref="A6:H6"/>
    <mergeCell ref="B7:C7"/>
    <mergeCell ref="B8:C8"/>
    <mergeCell ref="A16:H16"/>
  </mergeCells>
  <pageMargins left="0.75" right="0.75" top="1" bottom="1" header="0.504999995231628" footer="0.504999995231628"/>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tabSelected="1" topLeftCell="A5" workbookViewId="0">
      <selection activeCell="E7" sqref="E7"/>
    </sheetView>
  </sheetViews>
  <sheetFormatPr defaultColWidth="10" defaultRowHeight="13.5"/>
  <cols>
    <col min="1" max="1" width="9.30833333333333" style="21" customWidth="1"/>
    <col min="2" max="2" width="14.5" style="22" customWidth="1"/>
    <col min="3" max="3" width="11.625" style="21" customWidth="1"/>
    <col min="4" max="4" width="34.9083333333333" style="21" customWidth="1"/>
    <col min="5" max="5" width="7.71666666666667" style="21" customWidth="1"/>
    <col min="6" max="6" width="8.29166666666667" style="21" customWidth="1"/>
    <col min="7" max="8" width="10.25" style="21" customWidth="1"/>
    <col min="9" max="9" width="5.3" style="21" customWidth="1"/>
    <col min="10" max="10" width="7.61666666666667" style="21" customWidth="1"/>
    <col min="11" max="11" width="8.25" style="21" customWidth="1"/>
    <col min="12" max="12" width="6.625" style="21" customWidth="1"/>
    <col min="13" max="13" width="6.01666666666667" style="21" customWidth="1"/>
    <col min="14" max="14" width="8.75" style="21" customWidth="1"/>
    <col min="15" max="15" width="9.76666666666667" style="21" customWidth="1"/>
    <col min="16" max="16384" width="10" style="21"/>
  </cols>
  <sheetData>
    <row r="1" s="21" customFormat="1" ht="39.1" customHeight="1" spans="1:14">
      <c r="A1" s="23" t="s">
        <v>257</v>
      </c>
      <c r="B1" s="23"/>
      <c r="C1" s="23"/>
      <c r="D1" s="23"/>
      <c r="E1" s="23"/>
      <c r="F1" s="23"/>
      <c r="G1" s="23"/>
      <c r="H1" s="23"/>
      <c r="I1" s="23"/>
      <c r="J1" s="23"/>
      <c r="K1" s="23"/>
      <c r="L1" s="23"/>
      <c r="M1" s="23"/>
      <c r="N1" s="23"/>
    </row>
    <row r="2" s="21" customFormat="1" ht="18" customHeight="1" spans="1:14">
      <c r="A2" s="24"/>
      <c r="B2" s="25"/>
      <c r="C2" s="24"/>
      <c r="D2" s="24"/>
      <c r="E2" s="24"/>
      <c r="F2" s="24"/>
      <c r="G2" s="24"/>
      <c r="H2" s="24"/>
      <c r="I2" s="24"/>
      <c r="J2" s="38"/>
      <c r="K2" s="39"/>
      <c r="L2" s="39"/>
      <c r="M2" s="39" t="s">
        <v>6</v>
      </c>
      <c r="N2" s="39"/>
    </row>
    <row r="3" s="21" customFormat="1" ht="29.15" customHeight="1" spans="1:14">
      <c r="A3" s="26" t="s">
        <v>81</v>
      </c>
      <c r="B3" s="27" t="s">
        <v>258</v>
      </c>
      <c r="C3" s="26" t="s">
        <v>259</v>
      </c>
      <c r="D3" s="26" t="s">
        <v>260</v>
      </c>
      <c r="E3" s="27" t="s">
        <v>261</v>
      </c>
      <c r="F3" s="27" t="s">
        <v>262</v>
      </c>
      <c r="G3" s="26" t="s">
        <v>263</v>
      </c>
      <c r="H3" s="26"/>
      <c r="I3" s="26"/>
      <c r="J3" s="26"/>
      <c r="K3" s="26"/>
      <c r="L3" s="26"/>
      <c r="M3" s="26"/>
      <c r="N3" s="26"/>
    </row>
    <row r="4" s="21" customFormat="1" ht="48" customHeight="1" spans="1:14">
      <c r="A4" s="26"/>
      <c r="B4" s="27"/>
      <c r="C4" s="26"/>
      <c r="D4" s="26"/>
      <c r="E4" s="27"/>
      <c r="F4" s="27"/>
      <c r="G4" s="26" t="s">
        <v>85</v>
      </c>
      <c r="H4" s="27" t="s">
        <v>264</v>
      </c>
      <c r="I4" s="27" t="s">
        <v>265</v>
      </c>
      <c r="J4" s="27" t="s">
        <v>266</v>
      </c>
      <c r="K4" s="27" t="s">
        <v>267</v>
      </c>
      <c r="L4" s="27" t="s">
        <v>268</v>
      </c>
      <c r="M4" s="27" t="s">
        <v>269</v>
      </c>
      <c r="N4" s="27" t="s">
        <v>270</v>
      </c>
    </row>
    <row r="5" s="21" customFormat="1" ht="32.55" customHeight="1" spans="1:14">
      <c r="A5" s="28" t="s">
        <v>271</v>
      </c>
      <c r="B5" s="28" t="s">
        <v>271</v>
      </c>
      <c r="C5" s="28" t="s">
        <v>271</v>
      </c>
      <c r="D5" s="28" t="s">
        <v>271</v>
      </c>
      <c r="E5" s="28" t="s">
        <v>271</v>
      </c>
      <c r="F5" s="28" t="s">
        <v>271</v>
      </c>
      <c r="G5" s="8">
        <f>G6</f>
        <v>4120.77</v>
      </c>
      <c r="H5" s="8">
        <f>H6</f>
        <v>4015.77</v>
      </c>
      <c r="I5" s="8"/>
      <c r="J5" s="8"/>
      <c r="K5" s="8"/>
      <c r="L5" s="8"/>
      <c r="M5" s="8"/>
      <c r="N5" s="8">
        <f>N6</f>
        <v>105</v>
      </c>
    </row>
    <row r="6" s="21" customFormat="1" ht="38" customHeight="1" spans="1:14">
      <c r="A6" s="29" t="s">
        <v>272</v>
      </c>
      <c r="B6" s="28"/>
      <c r="C6" s="28"/>
      <c r="D6" s="28"/>
      <c r="E6" s="28"/>
      <c r="F6" s="28"/>
      <c r="G6" s="8">
        <f>G7</f>
        <v>4120.77</v>
      </c>
      <c r="H6" s="8">
        <f>H7</f>
        <v>4015.77</v>
      </c>
      <c r="I6" s="8"/>
      <c r="J6" s="8"/>
      <c r="K6" s="8"/>
      <c r="L6" s="8"/>
      <c r="M6" s="8"/>
      <c r="N6" s="8">
        <f>N7</f>
        <v>105</v>
      </c>
    </row>
    <row r="7" s="21" customFormat="1" ht="21" customHeight="1" spans="1:14">
      <c r="A7" s="30"/>
      <c r="B7" s="31"/>
      <c r="C7" s="32"/>
      <c r="D7" s="32"/>
      <c r="E7" s="32"/>
      <c r="F7" s="32"/>
      <c r="G7" s="8">
        <f>SUM(G8:G27)</f>
        <v>4120.77</v>
      </c>
      <c r="H7" s="8">
        <f>SUM(H8:H27)</f>
        <v>4015.77</v>
      </c>
      <c r="I7" s="8"/>
      <c r="J7" s="8"/>
      <c r="K7" s="8"/>
      <c r="L7" s="8"/>
      <c r="M7" s="8"/>
      <c r="N7" s="8">
        <f>N8+N18+N25+N26+N27</f>
        <v>105</v>
      </c>
    </row>
    <row r="8" s="21" customFormat="1" ht="207" customHeight="1" spans="1:14">
      <c r="A8" s="33" t="s">
        <v>4</v>
      </c>
      <c r="B8" s="4" t="s">
        <v>102</v>
      </c>
      <c r="C8" s="34" t="s">
        <v>273</v>
      </c>
      <c r="D8" s="34" t="s">
        <v>274</v>
      </c>
      <c r="E8" s="35" t="s">
        <v>275</v>
      </c>
      <c r="F8" s="35" t="s">
        <v>275</v>
      </c>
      <c r="G8" s="8">
        <f>3554.77+N8</f>
        <v>3572.77</v>
      </c>
      <c r="H8" s="8">
        <f>3554.77</f>
        <v>3554.77</v>
      </c>
      <c r="I8" s="8"/>
      <c r="J8" s="8"/>
      <c r="K8" s="8"/>
      <c r="L8" s="8"/>
      <c r="M8" s="8"/>
      <c r="N8" s="8">
        <v>18</v>
      </c>
    </row>
    <row r="9" s="21" customFormat="1" ht="115" customHeight="1" spans="1:14">
      <c r="A9" s="34"/>
      <c r="B9" s="4" t="s">
        <v>102</v>
      </c>
      <c r="C9" s="34" t="s">
        <v>276</v>
      </c>
      <c r="D9" s="34" t="s">
        <v>277</v>
      </c>
      <c r="E9" s="35" t="s">
        <v>275</v>
      </c>
      <c r="F9" s="35" t="s">
        <v>275</v>
      </c>
      <c r="G9" s="8">
        <v>10.08</v>
      </c>
      <c r="H9" s="8">
        <v>10.08</v>
      </c>
      <c r="I9" s="8"/>
      <c r="J9" s="8"/>
      <c r="K9" s="8"/>
      <c r="L9" s="8"/>
      <c r="M9" s="8"/>
      <c r="N9" s="8"/>
    </row>
    <row r="10" s="21" customFormat="1" ht="47" customHeight="1" spans="1:14">
      <c r="A10" s="34"/>
      <c r="B10" s="4" t="s">
        <v>102</v>
      </c>
      <c r="C10" s="34" t="s">
        <v>278</v>
      </c>
      <c r="D10" s="34" t="s">
        <v>279</v>
      </c>
      <c r="E10" s="35" t="s">
        <v>275</v>
      </c>
      <c r="F10" s="35" t="s">
        <v>275</v>
      </c>
      <c r="G10" s="8">
        <v>7.2</v>
      </c>
      <c r="H10" s="8">
        <v>7.2</v>
      </c>
      <c r="I10" s="8"/>
      <c r="J10" s="8"/>
      <c r="K10" s="8"/>
      <c r="L10" s="8"/>
      <c r="M10" s="8"/>
      <c r="N10" s="8"/>
    </row>
    <row r="11" s="21" customFormat="1" ht="55.2" customHeight="1" spans="1:14">
      <c r="A11" s="34"/>
      <c r="B11" s="4" t="s">
        <v>105</v>
      </c>
      <c r="C11" s="34" t="s">
        <v>280</v>
      </c>
      <c r="D11" s="34" t="s">
        <v>281</v>
      </c>
      <c r="E11" s="35" t="s">
        <v>275</v>
      </c>
      <c r="F11" s="35" t="s">
        <v>275</v>
      </c>
      <c r="G11" s="8">
        <v>5</v>
      </c>
      <c r="H11" s="8">
        <v>5</v>
      </c>
      <c r="I11" s="8"/>
      <c r="J11" s="8"/>
      <c r="K11" s="8"/>
      <c r="L11" s="8"/>
      <c r="M11" s="8"/>
      <c r="N11" s="8"/>
    </row>
    <row r="12" s="21" customFormat="1" ht="65" customHeight="1" spans="1:14">
      <c r="A12" s="34"/>
      <c r="B12" s="4" t="s">
        <v>102</v>
      </c>
      <c r="C12" s="34" t="s">
        <v>282</v>
      </c>
      <c r="D12" s="34" t="s">
        <v>283</v>
      </c>
      <c r="E12" s="35" t="s">
        <v>284</v>
      </c>
      <c r="F12" s="35" t="s">
        <v>275</v>
      </c>
      <c r="G12" s="8">
        <v>14.09</v>
      </c>
      <c r="H12" s="8">
        <v>14.09</v>
      </c>
      <c r="I12" s="8"/>
      <c r="J12" s="8"/>
      <c r="K12" s="8"/>
      <c r="L12" s="8"/>
      <c r="M12" s="8"/>
      <c r="N12" s="8"/>
    </row>
    <row r="13" s="21" customFormat="1" ht="78" customHeight="1" spans="1:14">
      <c r="A13" s="34"/>
      <c r="B13" s="4" t="s">
        <v>102</v>
      </c>
      <c r="C13" s="34" t="s">
        <v>285</v>
      </c>
      <c r="D13" s="34" t="s">
        <v>286</v>
      </c>
      <c r="E13" s="35" t="s">
        <v>284</v>
      </c>
      <c r="F13" s="35" t="s">
        <v>275</v>
      </c>
      <c r="G13" s="8">
        <v>4</v>
      </c>
      <c r="H13" s="8">
        <f>4</f>
        <v>4</v>
      </c>
      <c r="I13" s="8"/>
      <c r="J13" s="8"/>
      <c r="K13" s="8"/>
      <c r="L13" s="8"/>
      <c r="M13" s="8"/>
      <c r="N13" s="8"/>
    </row>
    <row r="14" s="21" customFormat="1" ht="257" customHeight="1" spans="1:14">
      <c r="A14" s="34"/>
      <c r="B14" s="4" t="s">
        <v>102</v>
      </c>
      <c r="C14" s="34" t="s">
        <v>287</v>
      </c>
      <c r="D14" s="34" t="s">
        <v>288</v>
      </c>
      <c r="E14" s="35" t="s">
        <v>275</v>
      </c>
      <c r="F14" s="35" t="s">
        <v>275</v>
      </c>
      <c r="G14" s="8">
        <v>60.5</v>
      </c>
      <c r="H14" s="8">
        <v>60.5</v>
      </c>
      <c r="I14" s="8"/>
      <c r="J14" s="8"/>
      <c r="K14" s="8"/>
      <c r="L14" s="8"/>
      <c r="M14" s="8"/>
      <c r="N14" s="8"/>
    </row>
    <row r="15" s="21" customFormat="1" ht="122" customHeight="1" spans="1:14">
      <c r="A15" s="34"/>
      <c r="B15" s="4" t="s">
        <v>102</v>
      </c>
      <c r="C15" s="34" t="s">
        <v>289</v>
      </c>
      <c r="D15" s="34" t="s">
        <v>290</v>
      </c>
      <c r="E15" s="35" t="s">
        <v>275</v>
      </c>
      <c r="F15" s="35" t="s">
        <v>275</v>
      </c>
      <c r="G15" s="8">
        <v>11.8</v>
      </c>
      <c r="H15" s="8">
        <v>11.8</v>
      </c>
      <c r="I15" s="8"/>
      <c r="J15" s="8"/>
      <c r="K15" s="8"/>
      <c r="L15" s="8"/>
      <c r="M15" s="8"/>
      <c r="N15" s="8"/>
    </row>
    <row r="16" s="21" customFormat="1" ht="55.2" customHeight="1" spans="1:14">
      <c r="A16" s="34"/>
      <c r="B16" s="4" t="s">
        <v>102</v>
      </c>
      <c r="C16" s="34" t="s">
        <v>291</v>
      </c>
      <c r="D16" s="34" t="s">
        <v>292</v>
      </c>
      <c r="E16" s="35" t="s">
        <v>275</v>
      </c>
      <c r="F16" s="35" t="s">
        <v>275</v>
      </c>
      <c r="G16" s="8">
        <v>4</v>
      </c>
      <c r="H16" s="8">
        <v>4</v>
      </c>
      <c r="I16" s="8"/>
      <c r="J16" s="8"/>
      <c r="K16" s="8"/>
      <c r="L16" s="8"/>
      <c r="M16" s="8"/>
      <c r="N16" s="8"/>
    </row>
    <row r="17" s="21" customFormat="1" ht="38" customHeight="1" spans="1:14">
      <c r="A17" s="34"/>
      <c r="B17" s="4" t="s">
        <v>102</v>
      </c>
      <c r="C17" s="34" t="s">
        <v>293</v>
      </c>
      <c r="D17" s="34" t="s">
        <v>294</v>
      </c>
      <c r="E17" s="35" t="s">
        <v>275</v>
      </c>
      <c r="F17" s="35" t="s">
        <v>275</v>
      </c>
      <c r="G17" s="8">
        <v>1.5</v>
      </c>
      <c r="H17" s="8">
        <v>1.5</v>
      </c>
      <c r="I17" s="8"/>
      <c r="J17" s="8"/>
      <c r="K17" s="8"/>
      <c r="L17" s="8"/>
      <c r="M17" s="8"/>
      <c r="N17" s="8"/>
    </row>
    <row r="18" s="21" customFormat="1" ht="105" customHeight="1" spans="1:14">
      <c r="A18" s="34"/>
      <c r="B18" s="4" t="s">
        <v>102</v>
      </c>
      <c r="C18" s="34" t="s">
        <v>295</v>
      </c>
      <c r="D18" s="34" t="s">
        <v>296</v>
      </c>
      <c r="E18" s="35" t="s">
        <v>284</v>
      </c>
      <c r="F18" s="35" t="s">
        <v>275</v>
      </c>
      <c r="G18" s="8">
        <v>250</v>
      </c>
      <c r="H18" s="8">
        <f>210</f>
        <v>210</v>
      </c>
      <c r="I18" s="8"/>
      <c r="J18" s="8"/>
      <c r="K18" s="8"/>
      <c r="L18" s="8"/>
      <c r="M18" s="8"/>
      <c r="N18" s="8">
        <v>40</v>
      </c>
    </row>
    <row r="19" s="21" customFormat="1" ht="32.55" customHeight="1" spans="1:14">
      <c r="A19" s="34"/>
      <c r="B19" s="4" t="s">
        <v>102</v>
      </c>
      <c r="C19" s="34" t="s">
        <v>297</v>
      </c>
      <c r="D19" s="34" t="s">
        <v>297</v>
      </c>
      <c r="E19" s="35" t="s">
        <v>275</v>
      </c>
      <c r="F19" s="35" t="s">
        <v>275</v>
      </c>
      <c r="G19" s="8">
        <v>6</v>
      </c>
      <c r="H19" s="8">
        <v>6</v>
      </c>
      <c r="I19" s="8"/>
      <c r="J19" s="8"/>
      <c r="K19" s="8"/>
      <c r="L19" s="8"/>
      <c r="M19" s="8"/>
      <c r="N19" s="8"/>
    </row>
    <row r="20" s="21" customFormat="1" ht="72" customHeight="1" spans="1:14">
      <c r="A20" s="34"/>
      <c r="B20" s="4" t="s">
        <v>102</v>
      </c>
      <c r="C20" s="34" t="s">
        <v>298</v>
      </c>
      <c r="D20" s="34" t="s">
        <v>299</v>
      </c>
      <c r="E20" s="35" t="s">
        <v>275</v>
      </c>
      <c r="F20" s="35" t="s">
        <v>275</v>
      </c>
      <c r="G20" s="8">
        <v>0.83</v>
      </c>
      <c r="H20" s="8">
        <v>0.83</v>
      </c>
      <c r="I20" s="8"/>
      <c r="J20" s="8"/>
      <c r="K20" s="8"/>
      <c r="L20" s="8"/>
      <c r="M20" s="8"/>
      <c r="N20" s="8"/>
    </row>
    <row r="21" s="21" customFormat="1" ht="89" customHeight="1" spans="1:14">
      <c r="A21" s="34"/>
      <c r="B21" s="4" t="s">
        <v>102</v>
      </c>
      <c r="C21" s="34" t="s">
        <v>300</v>
      </c>
      <c r="D21" s="34" t="s">
        <v>301</v>
      </c>
      <c r="E21" s="35" t="s">
        <v>275</v>
      </c>
      <c r="F21" s="35" t="s">
        <v>275</v>
      </c>
      <c r="G21" s="8">
        <v>44</v>
      </c>
      <c r="H21" s="8">
        <v>44</v>
      </c>
      <c r="I21" s="8"/>
      <c r="J21" s="8"/>
      <c r="K21" s="8"/>
      <c r="L21" s="8"/>
      <c r="M21" s="8"/>
      <c r="N21" s="8"/>
    </row>
    <row r="22" s="21" customFormat="1" ht="60" customHeight="1" spans="1:14">
      <c r="A22" s="34"/>
      <c r="B22" s="4" t="s">
        <v>102</v>
      </c>
      <c r="C22" s="34" t="s">
        <v>302</v>
      </c>
      <c r="D22" s="34" t="s">
        <v>303</v>
      </c>
      <c r="E22" s="35" t="s">
        <v>275</v>
      </c>
      <c r="F22" s="35" t="s">
        <v>275</v>
      </c>
      <c r="G22" s="8">
        <v>6</v>
      </c>
      <c r="H22" s="8">
        <v>6</v>
      </c>
      <c r="I22" s="8"/>
      <c r="J22" s="8"/>
      <c r="K22" s="8"/>
      <c r="L22" s="8"/>
      <c r="M22" s="8"/>
      <c r="N22" s="8"/>
    </row>
    <row r="23" s="21" customFormat="1" ht="37" customHeight="1" spans="1:14">
      <c r="A23" s="34"/>
      <c r="B23" s="4" t="s">
        <v>102</v>
      </c>
      <c r="C23" s="34" t="s">
        <v>304</v>
      </c>
      <c r="D23" s="34" t="s">
        <v>305</v>
      </c>
      <c r="E23" s="35" t="s">
        <v>275</v>
      </c>
      <c r="F23" s="35" t="s">
        <v>275</v>
      </c>
      <c r="G23" s="8">
        <v>6</v>
      </c>
      <c r="H23" s="8">
        <v>6</v>
      </c>
      <c r="I23" s="8"/>
      <c r="J23" s="8"/>
      <c r="K23" s="8"/>
      <c r="L23" s="8"/>
      <c r="M23" s="8"/>
      <c r="N23" s="8"/>
    </row>
    <row r="24" s="21" customFormat="1" ht="48" customHeight="1" spans="1:14">
      <c r="A24" s="34"/>
      <c r="B24" s="4" t="s">
        <v>102</v>
      </c>
      <c r="C24" s="34" t="s">
        <v>306</v>
      </c>
      <c r="D24" s="34" t="s">
        <v>307</v>
      </c>
      <c r="E24" s="35" t="s">
        <v>284</v>
      </c>
      <c r="F24" s="35" t="s">
        <v>275</v>
      </c>
      <c r="G24" s="8">
        <v>40</v>
      </c>
      <c r="H24" s="8">
        <v>40</v>
      </c>
      <c r="I24" s="8"/>
      <c r="J24" s="8"/>
      <c r="K24" s="8"/>
      <c r="L24" s="8"/>
      <c r="M24" s="8"/>
      <c r="N24" s="8"/>
    </row>
    <row r="25" s="21" customFormat="1" ht="54" customHeight="1" spans="1:14">
      <c r="A25" s="34"/>
      <c r="B25" s="4" t="s">
        <v>102</v>
      </c>
      <c r="C25" s="34" t="s">
        <v>308</v>
      </c>
      <c r="D25" s="34" t="s">
        <v>309</v>
      </c>
      <c r="E25" s="35" t="s">
        <v>275</v>
      </c>
      <c r="F25" s="35" t="s">
        <v>275</v>
      </c>
      <c r="G25" s="8">
        <f>H25+N25</f>
        <v>45</v>
      </c>
      <c r="H25" s="8">
        <v>30</v>
      </c>
      <c r="I25" s="8"/>
      <c r="J25" s="8"/>
      <c r="K25" s="8"/>
      <c r="L25" s="8"/>
      <c r="M25" s="8"/>
      <c r="N25" s="8">
        <v>15</v>
      </c>
    </row>
    <row r="26" s="21" customFormat="1" ht="56" customHeight="1" spans="1:14">
      <c r="A26" s="34"/>
      <c r="B26" s="4" t="s">
        <v>102</v>
      </c>
      <c r="C26" s="34" t="s">
        <v>310</v>
      </c>
      <c r="D26" s="34" t="s">
        <v>311</v>
      </c>
      <c r="E26" s="35" t="s">
        <v>275</v>
      </c>
      <c r="F26" s="35" t="s">
        <v>275</v>
      </c>
      <c r="G26" s="8">
        <v>12</v>
      </c>
      <c r="H26" s="8"/>
      <c r="I26" s="8"/>
      <c r="J26" s="8"/>
      <c r="K26" s="8"/>
      <c r="L26" s="8"/>
      <c r="M26" s="8"/>
      <c r="N26" s="8">
        <v>12</v>
      </c>
    </row>
    <row r="27" s="21" customFormat="1" ht="54" customHeight="1" spans="1:14">
      <c r="A27" s="34"/>
      <c r="B27" s="4" t="s">
        <v>102</v>
      </c>
      <c r="C27" s="34" t="s">
        <v>251</v>
      </c>
      <c r="D27" s="34" t="s">
        <v>312</v>
      </c>
      <c r="E27" s="35" t="s">
        <v>275</v>
      </c>
      <c r="F27" s="35" t="s">
        <v>275</v>
      </c>
      <c r="G27" s="8">
        <v>20</v>
      </c>
      <c r="H27" s="8"/>
      <c r="I27" s="8"/>
      <c r="J27" s="8"/>
      <c r="K27" s="8"/>
      <c r="L27" s="8"/>
      <c r="M27" s="8"/>
      <c r="N27" s="8">
        <v>20</v>
      </c>
    </row>
    <row r="28" s="21" customFormat="1" ht="16.35" customHeight="1" spans="1:14">
      <c r="A28" s="36"/>
      <c r="B28" s="37"/>
      <c r="C28" s="36"/>
      <c r="D28" s="36"/>
      <c r="E28" s="36"/>
      <c r="F28" s="36"/>
      <c r="G28" s="36"/>
      <c r="H28" s="36"/>
      <c r="I28" s="36"/>
      <c r="J28" s="36"/>
      <c r="K28" s="36"/>
      <c r="L28" s="36"/>
      <c r="M28" s="36"/>
      <c r="N28" s="36"/>
    </row>
  </sheetData>
  <mergeCells count="9">
    <mergeCell ref="A1:N1"/>
    <mergeCell ref="M2:N2"/>
    <mergeCell ref="G3:N3"/>
    <mergeCell ref="A3:A4"/>
    <mergeCell ref="B3:B4"/>
    <mergeCell ref="C3:C4"/>
    <mergeCell ref="D3:D4"/>
    <mergeCell ref="E3:E4"/>
    <mergeCell ref="F3:F4"/>
  </mergeCells>
  <pageMargins left="0.694999992847443" right="0.694999992847443" top="0.75" bottom="0.75" header="0.300000011920929" footer="0.300000011920929"/>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3"/>
  <sheetViews>
    <sheetView workbookViewId="0">
      <selection activeCell="A1" sqref="A1:H1"/>
    </sheetView>
  </sheetViews>
  <sheetFormatPr defaultColWidth="10" defaultRowHeight="13.5" outlineLevelCol="7"/>
  <cols>
    <col min="1" max="1" width="16.925" customWidth="1"/>
    <col min="2" max="8" width="15.9" customWidth="1"/>
    <col min="9" max="9" width="9.76666666666667" customWidth="1"/>
  </cols>
  <sheetData>
    <row r="1" ht="32.05" customHeight="1" spans="1:8">
      <c r="A1" s="11" t="s">
        <v>313</v>
      </c>
      <c r="B1" s="11"/>
      <c r="C1" s="11"/>
      <c r="D1" s="11"/>
      <c r="E1" s="11"/>
      <c r="F1" s="11"/>
      <c r="G1" s="11"/>
      <c r="H1" s="11"/>
    </row>
    <row r="2" ht="19.85" customHeight="1" spans="1:8">
      <c r="A2" s="12" t="s">
        <v>314</v>
      </c>
      <c r="B2" s="10"/>
      <c r="C2" s="10"/>
      <c r="D2" s="10"/>
      <c r="E2" s="10"/>
      <c r="F2" s="10"/>
      <c r="G2" s="10"/>
      <c r="H2" s="13" t="s">
        <v>6</v>
      </c>
    </row>
    <row r="3" ht="14.2" customHeight="1" spans="1:8">
      <c r="A3" s="14" t="s">
        <v>315</v>
      </c>
      <c r="B3" s="15" t="s">
        <v>316</v>
      </c>
      <c r="C3" s="15"/>
      <c r="D3" s="15"/>
      <c r="E3" s="15"/>
      <c r="F3" s="15"/>
      <c r="G3" s="15"/>
      <c r="H3" s="15"/>
    </row>
    <row r="4" ht="14.2" customHeight="1" spans="1:8">
      <c r="A4" s="16" t="s">
        <v>317</v>
      </c>
      <c r="B4" s="16" t="s">
        <v>318</v>
      </c>
      <c r="C4" s="16"/>
      <c r="D4" s="16"/>
      <c r="E4" s="16"/>
      <c r="F4" s="16" t="s">
        <v>319</v>
      </c>
      <c r="G4" s="16"/>
      <c r="H4" s="16"/>
    </row>
    <row r="5" ht="16.3" customHeight="1" spans="1:8">
      <c r="A5" s="16"/>
      <c r="B5" s="17" t="s">
        <v>293</v>
      </c>
      <c r="C5" s="17"/>
      <c r="D5" s="17"/>
      <c r="E5" s="17"/>
      <c r="F5" s="18">
        <v>1.5</v>
      </c>
      <c r="G5" s="18"/>
      <c r="H5" s="18"/>
    </row>
    <row r="6" ht="16.3" customHeight="1" spans="1:8">
      <c r="A6" s="16"/>
      <c r="B6" s="17" t="s">
        <v>282</v>
      </c>
      <c r="C6" s="17"/>
      <c r="D6" s="17"/>
      <c r="E6" s="17"/>
      <c r="F6" s="18">
        <v>14.09</v>
      </c>
      <c r="G6" s="18"/>
      <c r="H6" s="18"/>
    </row>
    <row r="7" ht="16.3" customHeight="1" spans="1:8">
      <c r="A7" s="16"/>
      <c r="B7" s="17" t="s">
        <v>287</v>
      </c>
      <c r="C7" s="17"/>
      <c r="D7" s="17"/>
      <c r="E7" s="17"/>
      <c r="F7" s="18">
        <v>60.5</v>
      </c>
      <c r="G7" s="18"/>
      <c r="H7" s="18"/>
    </row>
    <row r="8" ht="16.3" customHeight="1" spans="1:8">
      <c r="A8" s="16"/>
      <c r="B8" s="17" t="s">
        <v>289</v>
      </c>
      <c r="C8" s="17"/>
      <c r="D8" s="17"/>
      <c r="E8" s="17"/>
      <c r="F8" s="18">
        <v>11.8</v>
      </c>
      <c r="G8" s="18"/>
      <c r="H8" s="18"/>
    </row>
    <row r="9" ht="16.3" customHeight="1" spans="1:8">
      <c r="A9" s="16"/>
      <c r="B9" s="17" t="s">
        <v>273</v>
      </c>
      <c r="C9" s="17"/>
      <c r="D9" s="17"/>
      <c r="E9" s="17"/>
      <c r="F9" s="18">
        <v>3554.77</v>
      </c>
      <c r="G9" s="18"/>
      <c r="H9" s="18"/>
    </row>
    <row r="10" ht="16.3" customHeight="1" spans="1:8">
      <c r="A10" s="16"/>
      <c r="B10" s="17" t="s">
        <v>302</v>
      </c>
      <c r="C10" s="17"/>
      <c r="D10" s="17"/>
      <c r="E10" s="17"/>
      <c r="F10" s="18">
        <v>6</v>
      </c>
      <c r="G10" s="18"/>
      <c r="H10" s="18"/>
    </row>
    <row r="11" ht="16.3" customHeight="1" spans="1:8">
      <c r="A11" s="16"/>
      <c r="B11" s="17" t="s">
        <v>285</v>
      </c>
      <c r="C11" s="17"/>
      <c r="D11" s="17"/>
      <c r="E11" s="17"/>
      <c r="F11" s="18">
        <v>4</v>
      </c>
      <c r="G11" s="18"/>
      <c r="H11" s="18"/>
    </row>
    <row r="12" ht="16.3" customHeight="1" spans="1:8">
      <c r="A12" s="16"/>
      <c r="B12" s="17" t="s">
        <v>278</v>
      </c>
      <c r="C12" s="17"/>
      <c r="D12" s="17"/>
      <c r="E12" s="17"/>
      <c r="F12" s="18">
        <v>7.2</v>
      </c>
      <c r="G12" s="18"/>
      <c r="H12" s="18"/>
    </row>
    <row r="13" ht="16.3" customHeight="1" spans="1:8">
      <c r="A13" s="16"/>
      <c r="B13" s="17" t="s">
        <v>291</v>
      </c>
      <c r="C13" s="17"/>
      <c r="D13" s="17"/>
      <c r="E13" s="17"/>
      <c r="F13" s="18">
        <v>4</v>
      </c>
      <c r="G13" s="18"/>
      <c r="H13" s="18"/>
    </row>
    <row r="14" ht="16.3" customHeight="1" spans="1:8">
      <c r="A14" s="16"/>
      <c r="B14" s="17" t="s">
        <v>251</v>
      </c>
      <c r="C14" s="17"/>
      <c r="D14" s="17"/>
      <c r="E14" s="17"/>
      <c r="F14" s="18">
        <v>20</v>
      </c>
      <c r="G14" s="18"/>
      <c r="H14" s="18"/>
    </row>
    <row r="15" ht="16.3" customHeight="1" spans="1:8">
      <c r="A15" s="16"/>
      <c r="B15" s="17" t="s">
        <v>298</v>
      </c>
      <c r="C15" s="17"/>
      <c r="D15" s="17"/>
      <c r="E15" s="17"/>
      <c r="F15" s="18">
        <v>0.83</v>
      </c>
      <c r="G15" s="18"/>
      <c r="H15" s="18"/>
    </row>
    <row r="16" ht="16.3" customHeight="1" spans="1:8">
      <c r="A16" s="16"/>
      <c r="B16" s="17" t="s">
        <v>300</v>
      </c>
      <c r="C16" s="17"/>
      <c r="D16" s="17"/>
      <c r="E16" s="17"/>
      <c r="F16" s="18">
        <v>44</v>
      </c>
      <c r="G16" s="18"/>
      <c r="H16" s="18"/>
    </row>
    <row r="17" ht="16.3" customHeight="1" spans="1:8">
      <c r="A17" s="16"/>
      <c r="B17" s="17" t="s">
        <v>320</v>
      </c>
      <c r="C17" s="17"/>
      <c r="D17" s="17"/>
      <c r="E17" s="17"/>
      <c r="F17" s="18">
        <v>1345.13</v>
      </c>
      <c r="G17" s="18"/>
      <c r="H17" s="18"/>
    </row>
    <row r="18" ht="16.3" customHeight="1" spans="1:8">
      <c r="A18" s="16"/>
      <c r="B18" s="17" t="s">
        <v>321</v>
      </c>
      <c r="C18" s="17"/>
      <c r="D18" s="17"/>
      <c r="E18" s="17"/>
      <c r="F18" s="18">
        <v>723.22</v>
      </c>
      <c r="G18" s="18"/>
      <c r="H18" s="18"/>
    </row>
    <row r="19" ht="16.3" customHeight="1" spans="1:8">
      <c r="A19" s="16"/>
      <c r="B19" s="17" t="s">
        <v>322</v>
      </c>
      <c r="C19" s="17"/>
      <c r="D19" s="17"/>
      <c r="E19" s="17"/>
      <c r="F19" s="18">
        <v>265.5</v>
      </c>
      <c r="G19" s="18"/>
      <c r="H19" s="18"/>
    </row>
    <row r="20" ht="16.3" customHeight="1" spans="1:8">
      <c r="A20" s="16"/>
      <c r="B20" s="17" t="s">
        <v>323</v>
      </c>
      <c r="C20" s="17"/>
      <c r="D20" s="17"/>
      <c r="E20" s="17"/>
      <c r="F20" s="18">
        <v>275.38</v>
      </c>
      <c r="G20" s="18"/>
      <c r="H20" s="18"/>
    </row>
    <row r="21" ht="16.3" customHeight="1" spans="1:8">
      <c r="A21" s="16"/>
      <c r="B21" s="17" t="s">
        <v>324</v>
      </c>
      <c r="C21" s="17"/>
      <c r="D21" s="17"/>
      <c r="E21" s="17"/>
      <c r="F21" s="18"/>
      <c r="G21" s="18"/>
      <c r="H21" s="18"/>
    </row>
    <row r="22" ht="16.3" customHeight="1" spans="1:8">
      <c r="A22" s="16"/>
      <c r="B22" s="17" t="s">
        <v>280</v>
      </c>
      <c r="C22" s="17"/>
      <c r="D22" s="17"/>
      <c r="E22" s="17"/>
      <c r="F22" s="18">
        <v>5</v>
      </c>
      <c r="G22" s="18"/>
      <c r="H22" s="18"/>
    </row>
    <row r="23" ht="16.3" customHeight="1" spans="1:8">
      <c r="A23" s="16"/>
      <c r="B23" s="17" t="s">
        <v>276</v>
      </c>
      <c r="C23" s="17"/>
      <c r="D23" s="17"/>
      <c r="E23" s="17"/>
      <c r="F23" s="18">
        <v>10.08</v>
      </c>
      <c r="G23" s="18"/>
      <c r="H23" s="18"/>
    </row>
    <row r="24" ht="16.3" customHeight="1" spans="1:8">
      <c r="A24" s="16"/>
      <c r="B24" s="17" t="s">
        <v>308</v>
      </c>
      <c r="C24" s="17"/>
      <c r="D24" s="17"/>
      <c r="E24" s="17"/>
      <c r="F24" s="18">
        <v>30</v>
      </c>
      <c r="G24" s="18"/>
      <c r="H24" s="18"/>
    </row>
    <row r="25" ht="16.3" customHeight="1" spans="1:8">
      <c r="A25" s="16"/>
      <c r="B25" s="17" t="s">
        <v>304</v>
      </c>
      <c r="C25" s="17"/>
      <c r="D25" s="17"/>
      <c r="E25" s="17"/>
      <c r="F25" s="18">
        <v>6</v>
      </c>
      <c r="G25" s="18"/>
      <c r="H25" s="18"/>
    </row>
    <row r="26" ht="16.3" customHeight="1" spans="1:8">
      <c r="A26" s="16"/>
      <c r="B26" s="17" t="s">
        <v>297</v>
      </c>
      <c r="C26" s="17"/>
      <c r="D26" s="17"/>
      <c r="E26" s="17"/>
      <c r="F26" s="18">
        <v>6</v>
      </c>
      <c r="G26" s="18"/>
      <c r="H26" s="18"/>
    </row>
    <row r="27" ht="16.3" customHeight="1" spans="1:8">
      <c r="A27" s="16" t="s">
        <v>325</v>
      </c>
      <c r="B27" s="17" t="s">
        <v>326</v>
      </c>
      <c r="C27" s="17"/>
      <c r="D27" s="17"/>
      <c r="E27" s="17"/>
      <c r="F27" s="17"/>
      <c r="G27" s="17"/>
      <c r="H27" s="17"/>
    </row>
    <row r="28" ht="19.9" customHeight="1" spans="1:8">
      <c r="A28" s="16" t="s">
        <v>327</v>
      </c>
      <c r="B28" s="14" t="s">
        <v>328</v>
      </c>
      <c r="C28" s="14" t="s">
        <v>329</v>
      </c>
      <c r="D28" s="14" t="s">
        <v>330</v>
      </c>
      <c r="E28" s="16" t="s">
        <v>331</v>
      </c>
      <c r="F28" s="14" t="s">
        <v>332</v>
      </c>
      <c r="G28" s="16" t="s">
        <v>333</v>
      </c>
      <c r="H28" s="19" t="s">
        <v>334</v>
      </c>
    </row>
    <row r="29" ht="14.2" customHeight="1" spans="1:8">
      <c r="A29" s="16"/>
      <c r="B29" s="20" t="s">
        <v>335</v>
      </c>
      <c r="C29" s="20" t="s">
        <v>336</v>
      </c>
      <c r="D29" s="20" t="s">
        <v>337</v>
      </c>
      <c r="E29" s="20" t="s">
        <v>338</v>
      </c>
      <c r="F29" s="20" t="s">
        <v>339</v>
      </c>
      <c r="G29" s="20" t="s">
        <v>340</v>
      </c>
      <c r="H29" s="20" t="s">
        <v>341</v>
      </c>
    </row>
    <row r="30" ht="14.2" customHeight="1" spans="1:8">
      <c r="A30" s="16"/>
      <c r="B30" s="20"/>
      <c r="C30" s="20" t="s">
        <v>342</v>
      </c>
      <c r="D30" s="20" t="s">
        <v>343</v>
      </c>
      <c r="E30" s="20" t="s">
        <v>338</v>
      </c>
      <c r="F30" s="20" t="s">
        <v>339</v>
      </c>
      <c r="G30" s="20" t="s">
        <v>340</v>
      </c>
      <c r="H30" s="20" t="s">
        <v>341</v>
      </c>
    </row>
    <row r="31" ht="14.2" customHeight="1" spans="1:8">
      <c r="A31" s="16"/>
      <c r="B31" s="20"/>
      <c r="C31" s="20"/>
      <c r="D31" s="20" t="s">
        <v>344</v>
      </c>
      <c r="E31" s="20" t="s">
        <v>338</v>
      </c>
      <c r="F31" s="20" t="s">
        <v>339</v>
      </c>
      <c r="G31" s="20" t="s">
        <v>340</v>
      </c>
      <c r="H31" s="20" t="s">
        <v>341</v>
      </c>
    </row>
    <row r="32" ht="14.2" customHeight="1" spans="1:8">
      <c r="A32" s="16"/>
      <c r="B32" s="20"/>
      <c r="C32" s="20"/>
      <c r="D32" s="20" t="s">
        <v>345</v>
      </c>
      <c r="E32" s="20" t="s">
        <v>338</v>
      </c>
      <c r="F32" s="20" t="s">
        <v>339</v>
      </c>
      <c r="G32" s="20" t="s">
        <v>340</v>
      </c>
      <c r="H32" s="20" t="s">
        <v>341</v>
      </c>
    </row>
    <row r="33" ht="14.2" customHeight="1" spans="1:8">
      <c r="A33" s="16"/>
      <c r="B33" s="20"/>
      <c r="C33" s="20" t="s">
        <v>346</v>
      </c>
      <c r="D33" s="20" t="s">
        <v>347</v>
      </c>
      <c r="E33" s="20"/>
      <c r="F33" s="20" t="s">
        <v>348</v>
      </c>
      <c r="G33" s="20"/>
      <c r="H33" s="20" t="s">
        <v>341</v>
      </c>
    </row>
    <row r="34" ht="14.2" customHeight="1" spans="1:8">
      <c r="A34" s="16"/>
      <c r="B34" s="20"/>
      <c r="C34" s="20"/>
      <c r="D34" s="20" t="s">
        <v>349</v>
      </c>
      <c r="E34" s="20"/>
      <c r="F34" s="20" t="s">
        <v>348</v>
      </c>
      <c r="G34" s="20"/>
      <c r="H34" s="20" t="s">
        <v>341</v>
      </c>
    </row>
    <row r="35" ht="14.2" customHeight="1" spans="1:8">
      <c r="A35" s="16"/>
      <c r="B35" s="20" t="s">
        <v>350</v>
      </c>
      <c r="C35" s="20" t="s">
        <v>351</v>
      </c>
      <c r="D35" s="20" t="s">
        <v>352</v>
      </c>
      <c r="E35" s="20" t="s">
        <v>353</v>
      </c>
      <c r="F35" s="20" t="s">
        <v>354</v>
      </c>
      <c r="G35" s="20" t="s">
        <v>340</v>
      </c>
      <c r="H35" s="20" t="s">
        <v>341</v>
      </c>
    </row>
    <row r="36" ht="14.2" customHeight="1" spans="1:8">
      <c r="A36" s="16"/>
      <c r="B36" s="20"/>
      <c r="C36" s="20"/>
      <c r="D36" s="20" t="s">
        <v>355</v>
      </c>
      <c r="E36" s="20" t="s">
        <v>353</v>
      </c>
      <c r="F36" s="20" t="s">
        <v>356</v>
      </c>
      <c r="G36" s="20" t="s">
        <v>340</v>
      </c>
      <c r="H36" s="20" t="s">
        <v>341</v>
      </c>
    </row>
    <row r="37" ht="14.2" customHeight="1" spans="1:8">
      <c r="A37" s="16"/>
      <c r="B37" s="20"/>
      <c r="C37" s="20"/>
      <c r="D37" s="20" t="s">
        <v>357</v>
      </c>
      <c r="E37" s="20" t="s">
        <v>338</v>
      </c>
      <c r="F37" s="20" t="s">
        <v>339</v>
      </c>
      <c r="G37" s="20" t="s">
        <v>340</v>
      </c>
      <c r="H37" s="20" t="s">
        <v>341</v>
      </c>
    </row>
    <row r="38" ht="14.2" customHeight="1" spans="1:8">
      <c r="A38" s="16"/>
      <c r="B38" s="20" t="s">
        <v>358</v>
      </c>
      <c r="C38" s="20" t="s">
        <v>359</v>
      </c>
      <c r="D38" s="20" t="s">
        <v>360</v>
      </c>
      <c r="E38" s="20" t="s">
        <v>338</v>
      </c>
      <c r="F38" s="20" t="s">
        <v>339</v>
      </c>
      <c r="G38" s="20" t="s">
        <v>340</v>
      </c>
      <c r="H38" s="20" t="s">
        <v>341</v>
      </c>
    </row>
    <row r="39" ht="14.2" customHeight="1" spans="1:8">
      <c r="A39" s="16"/>
      <c r="B39" s="20"/>
      <c r="C39" s="20" t="s">
        <v>361</v>
      </c>
      <c r="D39" s="20" t="s">
        <v>362</v>
      </c>
      <c r="E39" s="20"/>
      <c r="F39" s="20" t="s">
        <v>363</v>
      </c>
      <c r="G39" s="20"/>
      <c r="H39" s="20" t="s">
        <v>341</v>
      </c>
    </row>
    <row r="40" ht="14.2" customHeight="1" spans="1:8">
      <c r="A40" s="16"/>
      <c r="B40" s="20"/>
      <c r="C40" s="20" t="s">
        <v>364</v>
      </c>
      <c r="D40" s="20" t="s">
        <v>365</v>
      </c>
      <c r="E40" s="20"/>
      <c r="F40" s="20" t="s">
        <v>348</v>
      </c>
      <c r="G40" s="20"/>
      <c r="H40" s="20" t="s">
        <v>341</v>
      </c>
    </row>
    <row r="41" ht="14.2" customHeight="1" spans="1:8">
      <c r="A41" s="16"/>
      <c r="B41" s="20"/>
      <c r="C41" s="20"/>
      <c r="D41" s="20" t="s">
        <v>366</v>
      </c>
      <c r="E41" s="20"/>
      <c r="F41" s="20" t="s">
        <v>348</v>
      </c>
      <c r="G41" s="20"/>
      <c r="H41" s="20" t="s">
        <v>341</v>
      </c>
    </row>
    <row r="42" ht="14.2" customHeight="1" spans="1:8">
      <c r="A42" s="16"/>
      <c r="B42" s="20"/>
      <c r="C42" s="20" t="s">
        <v>367</v>
      </c>
      <c r="D42" s="20" t="s">
        <v>368</v>
      </c>
      <c r="E42" s="20"/>
      <c r="F42" s="20" t="s">
        <v>369</v>
      </c>
      <c r="G42" s="20"/>
      <c r="H42" s="20" t="s">
        <v>341</v>
      </c>
    </row>
    <row r="43" ht="14.2" customHeight="1" spans="1:8">
      <c r="A43" s="16"/>
      <c r="B43" s="20"/>
      <c r="C43" s="20" t="s">
        <v>370</v>
      </c>
      <c r="D43" s="20" t="s">
        <v>371</v>
      </c>
      <c r="E43" s="20" t="s">
        <v>338</v>
      </c>
      <c r="F43" s="20" t="s">
        <v>339</v>
      </c>
      <c r="G43" s="20" t="s">
        <v>340</v>
      </c>
      <c r="H43" s="20" t="s">
        <v>341</v>
      </c>
    </row>
    <row r="44" ht="22.6" customHeight="1" spans="1:8">
      <c r="A44" s="16"/>
      <c r="B44" s="20"/>
      <c r="C44" s="20" t="s">
        <v>372</v>
      </c>
      <c r="D44" s="20" t="s">
        <v>373</v>
      </c>
      <c r="E44" s="20" t="s">
        <v>338</v>
      </c>
      <c r="F44" s="20" t="s">
        <v>354</v>
      </c>
      <c r="G44" s="20" t="s">
        <v>374</v>
      </c>
      <c r="H44" s="20" t="s">
        <v>341</v>
      </c>
    </row>
    <row r="45" ht="14.2" customHeight="1" spans="1:8">
      <c r="A45" s="16"/>
      <c r="B45" s="20" t="s">
        <v>375</v>
      </c>
      <c r="C45" s="20" t="s">
        <v>376</v>
      </c>
      <c r="D45" s="20" t="s">
        <v>377</v>
      </c>
      <c r="E45" s="20" t="s">
        <v>353</v>
      </c>
      <c r="F45" s="20" t="s">
        <v>354</v>
      </c>
      <c r="G45" s="20" t="s">
        <v>340</v>
      </c>
      <c r="H45" s="20" t="s">
        <v>341</v>
      </c>
    </row>
    <row r="46" ht="14.2" customHeight="1" spans="1:8">
      <c r="A46" s="16"/>
      <c r="B46" s="20"/>
      <c r="C46" s="20"/>
      <c r="D46" s="20" t="s">
        <v>378</v>
      </c>
      <c r="E46" s="20" t="s">
        <v>353</v>
      </c>
      <c r="F46" s="20" t="s">
        <v>339</v>
      </c>
      <c r="G46" s="20" t="s">
        <v>340</v>
      </c>
      <c r="H46" s="20" t="s">
        <v>341</v>
      </c>
    </row>
    <row r="47" ht="22.6" customHeight="1" spans="1:8">
      <c r="A47" s="16"/>
      <c r="B47" s="20" t="s">
        <v>379</v>
      </c>
      <c r="C47" s="20" t="s">
        <v>380</v>
      </c>
      <c r="D47" s="20" t="s">
        <v>381</v>
      </c>
      <c r="E47" s="20"/>
      <c r="F47" s="20" t="s">
        <v>382</v>
      </c>
      <c r="G47" s="20"/>
      <c r="H47" s="20" t="s">
        <v>341</v>
      </c>
    </row>
    <row r="48" ht="22.6" customHeight="1" spans="1:8">
      <c r="A48" s="16"/>
      <c r="B48" s="20"/>
      <c r="C48" s="20" t="s">
        <v>383</v>
      </c>
      <c r="D48" s="20" t="s">
        <v>384</v>
      </c>
      <c r="E48" s="20"/>
      <c r="F48" s="20" t="s">
        <v>385</v>
      </c>
      <c r="G48" s="20"/>
      <c r="H48" s="20" t="s">
        <v>341</v>
      </c>
    </row>
    <row r="49" ht="14.2" customHeight="1" spans="1:8">
      <c r="A49" s="16"/>
      <c r="B49" s="20"/>
      <c r="C49" s="20" t="s">
        <v>386</v>
      </c>
      <c r="D49" s="20" t="s">
        <v>387</v>
      </c>
      <c r="E49" s="20" t="s">
        <v>388</v>
      </c>
      <c r="F49" s="20" t="s">
        <v>389</v>
      </c>
      <c r="G49" s="20" t="s">
        <v>340</v>
      </c>
      <c r="H49" s="20" t="s">
        <v>341</v>
      </c>
    </row>
    <row r="50" ht="22.6" customHeight="1" spans="1:8">
      <c r="A50" s="16"/>
      <c r="B50" s="20" t="s">
        <v>390</v>
      </c>
      <c r="C50" s="20" t="s">
        <v>391</v>
      </c>
      <c r="D50" s="20" t="s">
        <v>392</v>
      </c>
      <c r="E50" s="20"/>
      <c r="F50" s="20" t="s">
        <v>393</v>
      </c>
      <c r="G50" s="20"/>
      <c r="H50" s="20" t="s">
        <v>341</v>
      </c>
    </row>
    <row r="51" ht="14.2" customHeight="1" spans="1:8">
      <c r="A51" s="16"/>
      <c r="B51" s="20"/>
      <c r="C51" s="20" t="s">
        <v>394</v>
      </c>
      <c r="D51" s="20" t="s">
        <v>395</v>
      </c>
      <c r="E51" s="20"/>
      <c r="F51" s="20" t="s">
        <v>396</v>
      </c>
      <c r="G51" s="20"/>
      <c r="H51" s="20" t="s">
        <v>341</v>
      </c>
    </row>
    <row r="52" ht="8.5" customHeight="1" spans="1:8">
      <c r="A52" s="10"/>
      <c r="B52" s="10"/>
      <c r="C52" s="10"/>
      <c r="D52" s="10"/>
      <c r="E52" s="10"/>
      <c r="F52" s="10"/>
      <c r="G52" s="10"/>
      <c r="H52" s="10"/>
    </row>
    <row r="53" ht="8.5" customHeight="1" spans="1:8">
      <c r="A53" s="10"/>
      <c r="B53" s="10"/>
      <c r="C53" s="10"/>
      <c r="D53" s="10"/>
      <c r="E53" s="10"/>
      <c r="F53" s="10"/>
      <c r="G53" s="10"/>
      <c r="H53" s="10"/>
    </row>
  </sheetData>
  <mergeCells count="62">
    <mergeCell ref="A1:H1"/>
    <mergeCell ref="B3:H3"/>
    <mergeCell ref="B4:E4"/>
    <mergeCell ref="F4:H4"/>
    <mergeCell ref="B5:E5"/>
    <mergeCell ref="F5:H5"/>
    <mergeCell ref="B6:E6"/>
    <mergeCell ref="F6:H6"/>
    <mergeCell ref="B7:E7"/>
    <mergeCell ref="F7:H7"/>
    <mergeCell ref="B8:E8"/>
    <mergeCell ref="F8:H8"/>
    <mergeCell ref="B9:E9"/>
    <mergeCell ref="F9:H9"/>
    <mergeCell ref="B10:E10"/>
    <mergeCell ref="F10:H10"/>
    <mergeCell ref="B11:E11"/>
    <mergeCell ref="F11:H11"/>
    <mergeCell ref="B12:E12"/>
    <mergeCell ref="F12:H12"/>
    <mergeCell ref="B13:E13"/>
    <mergeCell ref="F13:H13"/>
    <mergeCell ref="B14:E14"/>
    <mergeCell ref="F14:H14"/>
    <mergeCell ref="B15:E15"/>
    <mergeCell ref="F15:H15"/>
    <mergeCell ref="B16:E16"/>
    <mergeCell ref="F16:H16"/>
    <mergeCell ref="B17:E17"/>
    <mergeCell ref="F17:H17"/>
    <mergeCell ref="B18:E18"/>
    <mergeCell ref="F18:H18"/>
    <mergeCell ref="B19:E19"/>
    <mergeCell ref="F19:H19"/>
    <mergeCell ref="B20:E20"/>
    <mergeCell ref="F20:H20"/>
    <mergeCell ref="B21:E21"/>
    <mergeCell ref="F21:H21"/>
    <mergeCell ref="B22:E22"/>
    <mergeCell ref="F22:H22"/>
    <mergeCell ref="B23:E23"/>
    <mergeCell ref="F23:H23"/>
    <mergeCell ref="B24:E24"/>
    <mergeCell ref="F24:H24"/>
    <mergeCell ref="B25:E25"/>
    <mergeCell ref="F25:H25"/>
    <mergeCell ref="B26:E26"/>
    <mergeCell ref="F26:H26"/>
    <mergeCell ref="B27:H27"/>
    <mergeCell ref="A4:A26"/>
    <mergeCell ref="A28:A51"/>
    <mergeCell ref="B29:B34"/>
    <mergeCell ref="B35:B37"/>
    <mergeCell ref="B38:B44"/>
    <mergeCell ref="B45:B46"/>
    <mergeCell ref="B47:B49"/>
    <mergeCell ref="B50:B51"/>
    <mergeCell ref="C30:C32"/>
    <mergeCell ref="C33:C34"/>
    <mergeCell ref="C35:C37"/>
    <mergeCell ref="C40:C41"/>
    <mergeCell ref="C45:C46"/>
  </mergeCells>
  <pageMargins left="0.75" right="0.75" top="0.270000010728836" bottom="0.270000010728836" header="0" footer="0"/>
  <pageSetup paperSize="9" orientation="portrait"/>
  <headerFooter/>
  <rowBreaks count="1" manualBreakCount="1">
    <brk id="53"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7"/>
  <sheetViews>
    <sheetView workbookViewId="0">
      <selection activeCell="E11" sqref="E11:H11"/>
    </sheetView>
  </sheetViews>
  <sheetFormatPr defaultColWidth="10" defaultRowHeight="13.5" outlineLevelCol="7"/>
  <cols>
    <col min="1" max="1" width="24.75" customWidth="1"/>
    <col min="2" max="8" width="15.3833333333333" customWidth="1"/>
    <col min="9" max="9" width="9.76666666666667" customWidth="1"/>
  </cols>
  <sheetData>
    <row r="1" ht="31.3" customHeight="1" spans="1:8">
      <c r="A1" s="1" t="s">
        <v>397</v>
      </c>
      <c r="B1" s="1"/>
      <c r="C1" s="1"/>
      <c r="D1" s="1"/>
      <c r="E1" s="1"/>
      <c r="F1" s="1"/>
      <c r="G1" s="1"/>
      <c r="H1" s="1"/>
    </row>
    <row r="2" ht="14.2" customHeight="1" spans="1:8">
      <c r="A2" s="2" t="s">
        <v>4</v>
      </c>
      <c r="B2" s="2"/>
      <c r="C2" s="2"/>
      <c r="D2" s="2"/>
      <c r="E2" s="3" t="s">
        <v>80</v>
      </c>
      <c r="F2" s="3"/>
      <c r="G2" s="3"/>
      <c r="H2" s="3"/>
    </row>
    <row r="3" ht="22.75" customHeight="1" spans="1:8">
      <c r="A3" s="4" t="s">
        <v>398</v>
      </c>
      <c r="B3" s="5" t="s">
        <v>289</v>
      </c>
      <c r="C3" s="5"/>
      <c r="D3" s="5"/>
      <c r="E3" s="5"/>
      <c r="F3" s="5"/>
      <c r="G3" s="5"/>
      <c r="H3" s="5"/>
    </row>
    <row r="4" ht="22.75" customHeight="1" spans="1:8">
      <c r="A4" s="4" t="s">
        <v>399</v>
      </c>
      <c r="B4" s="6" t="s">
        <v>400</v>
      </c>
      <c r="C4" s="6"/>
      <c r="D4" s="6"/>
      <c r="E4" s="6" t="s">
        <v>401</v>
      </c>
      <c r="F4" s="6" t="s">
        <v>402</v>
      </c>
      <c r="G4" s="6"/>
      <c r="H4" s="6"/>
    </row>
    <row r="5" ht="22.75" customHeight="1" spans="1:8">
      <c r="A5" s="4" t="s">
        <v>403</v>
      </c>
      <c r="B5" s="7" t="s">
        <v>404</v>
      </c>
      <c r="C5" s="7"/>
      <c r="D5" s="7"/>
      <c r="E5" s="8">
        <v>11.8</v>
      </c>
      <c r="F5" s="8"/>
      <c r="G5" s="8"/>
      <c r="H5" s="8"/>
    </row>
    <row r="6" ht="22.75" customHeight="1" spans="1:8">
      <c r="A6" s="4"/>
      <c r="B6" s="7" t="s">
        <v>405</v>
      </c>
      <c r="C6" s="7"/>
      <c r="D6" s="7"/>
      <c r="E6" s="8">
        <v>11.8</v>
      </c>
      <c r="F6" s="8"/>
      <c r="G6" s="8"/>
      <c r="H6" s="8"/>
    </row>
    <row r="7" ht="22.75" customHeight="1" spans="1:8">
      <c r="A7" s="4"/>
      <c r="B7" s="7" t="s">
        <v>406</v>
      </c>
      <c r="C7" s="7"/>
      <c r="D7" s="7"/>
      <c r="E7" s="8">
        <v>11.8</v>
      </c>
      <c r="F7" s="8"/>
      <c r="G7" s="8"/>
      <c r="H7" s="8"/>
    </row>
    <row r="8" ht="22.75" customHeight="1" spans="1:8">
      <c r="A8" s="4"/>
      <c r="B8" s="7" t="s">
        <v>407</v>
      </c>
      <c r="C8" s="7"/>
      <c r="D8" s="7"/>
      <c r="E8" s="8"/>
      <c r="F8" s="8"/>
      <c r="G8" s="8"/>
      <c r="H8" s="8"/>
    </row>
    <row r="9" ht="22.75" customHeight="1" spans="1:8">
      <c r="A9" s="4"/>
      <c r="B9" s="7" t="s">
        <v>408</v>
      </c>
      <c r="C9" s="7"/>
      <c r="D9" s="7"/>
      <c r="E9" s="8"/>
      <c r="F9" s="8"/>
      <c r="G9" s="8"/>
      <c r="H9" s="8"/>
    </row>
    <row r="10" ht="22.75" customHeight="1" spans="1:8">
      <c r="A10" s="4"/>
      <c r="B10" s="7" t="s">
        <v>409</v>
      </c>
      <c r="C10" s="7"/>
      <c r="D10" s="7"/>
      <c r="E10" s="8"/>
      <c r="F10" s="8"/>
      <c r="G10" s="8"/>
      <c r="H10" s="8"/>
    </row>
    <row r="11" ht="22.75" customHeight="1" spans="1:8">
      <c r="A11" s="4"/>
      <c r="B11" s="7" t="s">
        <v>410</v>
      </c>
      <c r="C11" s="7"/>
      <c r="D11" s="7"/>
      <c r="E11" s="8"/>
      <c r="F11" s="8"/>
      <c r="G11" s="8"/>
      <c r="H11" s="8"/>
    </row>
    <row r="12" ht="22.75" customHeight="1" spans="1:8">
      <c r="A12" s="4"/>
      <c r="B12" s="7" t="s">
        <v>411</v>
      </c>
      <c r="C12" s="7"/>
      <c r="D12" s="7"/>
      <c r="E12" s="8"/>
      <c r="F12" s="8"/>
      <c r="G12" s="8"/>
      <c r="H12" s="8"/>
    </row>
    <row r="13" ht="22.75" customHeight="1" spans="1:8">
      <c r="A13" s="4" t="s">
        <v>412</v>
      </c>
      <c r="B13" s="6" t="s">
        <v>413</v>
      </c>
      <c r="C13" s="6"/>
      <c r="D13" s="6"/>
      <c r="E13" s="6"/>
      <c r="F13" s="6"/>
      <c r="G13" s="6"/>
      <c r="H13" s="6"/>
    </row>
    <row r="14" ht="24.1" customHeight="1" spans="1:8">
      <c r="A14" s="4"/>
      <c r="B14" s="7" t="s">
        <v>414</v>
      </c>
      <c r="C14" s="7"/>
      <c r="D14" s="7"/>
      <c r="E14" s="7"/>
      <c r="F14" s="7"/>
      <c r="G14" s="7"/>
      <c r="H14" s="7"/>
    </row>
    <row r="15" ht="14.2" customHeight="1" spans="1:8">
      <c r="A15" s="4" t="s">
        <v>415</v>
      </c>
      <c r="B15" s="6" t="s">
        <v>328</v>
      </c>
      <c r="C15" s="6" t="s">
        <v>329</v>
      </c>
      <c r="D15" s="6" t="s">
        <v>330</v>
      </c>
      <c r="E15" s="4" t="s">
        <v>331</v>
      </c>
      <c r="F15" s="6" t="s">
        <v>332</v>
      </c>
      <c r="G15" s="4" t="s">
        <v>333</v>
      </c>
      <c r="H15" s="6" t="s">
        <v>334</v>
      </c>
    </row>
    <row r="16" ht="14.2" customHeight="1" spans="1:8">
      <c r="A16" s="4"/>
      <c r="B16" s="6"/>
      <c r="C16" s="6"/>
      <c r="D16" s="6"/>
      <c r="E16" s="4"/>
      <c r="F16" s="6"/>
      <c r="G16" s="4"/>
      <c r="H16" s="6"/>
    </row>
    <row r="17" ht="22.75" customHeight="1" spans="1:8">
      <c r="A17" s="4"/>
      <c r="B17" s="5" t="s">
        <v>416</v>
      </c>
      <c r="C17" s="5" t="s">
        <v>417</v>
      </c>
      <c r="D17" s="7" t="s">
        <v>418</v>
      </c>
      <c r="E17" s="4" t="s">
        <v>338</v>
      </c>
      <c r="F17" s="6" t="s">
        <v>419</v>
      </c>
      <c r="G17" s="4" t="s">
        <v>420</v>
      </c>
      <c r="H17" s="9" t="s">
        <v>421</v>
      </c>
    </row>
    <row r="18" ht="24.1" customHeight="1" spans="1:8">
      <c r="A18" s="4"/>
      <c r="B18" s="5"/>
      <c r="C18" s="5"/>
      <c r="D18" s="7" t="s">
        <v>422</v>
      </c>
      <c r="E18" s="4" t="s">
        <v>338</v>
      </c>
      <c r="F18" s="6" t="s">
        <v>419</v>
      </c>
      <c r="G18" s="4" t="s">
        <v>420</v>
      </c>
      <c r="H18" s="9" t="s">
        <v>421</v>
      </c>
    </row>
    <row r="19" ht="24.1" customHeight="1" spans="1:8">
      <c r="A19" s="4"/>
      <c r="B19" s="5"/>
      <c r="C19" s="5" t="s">
        <v>423</v>
      </c>
      <c r="D19" s="7" t="s">
        <v>424</v>
      </c>
      <c r="E19" s="4" t="s">
        <v>388</v>
      </c>
      <c r="F19" s="6" t="s">
        <v>339</v>
      </c>
      <c r="G19" s="4" t="s">
        <v>340</v>
      </c>
      <c r="H19" s="9" t="s">
        <v>421</v>
      </c>
    </row>
    <row r="20" ht="24.1" customHeight="1" spans="1:8">
      <c r="A20" s="4"/>
      <c r="B20" s="5"/>
      <c r="C20" s="5"/>
      <c r="D20" s="7" t="s">
        <v>425</v>
      </c>
      <c r="E20" s="4" t="s">
        <v>353</v>
      </c>
      <c r="F20" s="6" t="s">
        <v>339</v>
      </c>
      <c r="G20" s="4" t="s">
        <v>340</v>
      </c>
      <c r="H20" s="9" t="s">
        <v>421</v>
      </c>
    </row>
    <row r="21" ht="22.75" customHeight="1" spans="1:8">
      <c r="A21" s="4"/>
      <c r="B21" s="5"/>
      <c r="C21" s="5" t="s">
        <v>426</v>
      </c>
      <c r="D21" s="7" t="s">
        <v>427</v>
      </c>
      <c r="E21" s="4" t="s">
        <v>388</v>
      </c>
      <c r="F21" s="6" t="s">
        <v>428</v>
      </c>
      <c r="G21" s="4" t="s">
        <v>340</v>
      </c>
      <c r="H21" s="9" t="s">
        <v>421</v>
      </c>
    </row>
    <row r="22" ht="22.75" customHeight="1" spans="1:8">
      <c r="A22" s="4"/>
      <c r="B22" s="5"/>
      <c r="C22" s="5" t="s">
        <v>429</v>
      </c>
      <c r="D22" s="7" t="s">
        <v>430</v>
      </c>
      <c r="E22" s="4" t="s">
        <v>353</v>
      </c>
      <c r="F22" s="6" t="s">
        <v>431</v>
      </c>
      <c r="G22" s="4" t="s">
        <v>432</v>
      </c>
      <c r="H22" s="9" t="s">
        <v>421</v>
      </c>
    </row>
    <row r="23" ht="24.1" customHeight="1" spans="1:8">
      <c r="A23" s="4"/>
      <c r="B23" s="5" t="s">
        <v>433</v>
      </c>
      <c r="C23" s="5" t="s">
        <v>434</v>
      </c>
      <c r="D23" s="7" t="s">
        <v>435</v>
      </c>
      <c r="E23" s="4" t="s">
        <v>388</v>
      </c>
      <c r="F23" s="6" t="s">
        <v>339</v>
      </c>
      <c r="G23" s="4" t="s">
        <v>340</v>
      </c>
      <c r="H23" s="9" t="s">
        <v>421</v>
      </c>
    </row>
    <row r="24" ht="24.1" customHeight="1" spans="1:8">
      <c r="A24" s="4"/>
      <c r="B24" s="5"/>
      <c r="C24" s="5" t="s">
        <v>436</v>
      </c>
      <c r="D24" s="7" t="s">
        <v>437</v>
      </c>
      <c r="E24" s="4"/>
      <c r="F24" s="6" t="s">
        <v>438</v>
      </c>
      <c r="G24" s="4"/>
      <c r="H24" s="9" t="s">
        <v>421</v>
      </c>
    </row>
    <row r="25" ht="22.75" customHeight="1" spans="1:8">
      <c r="A25" s="4"/>
      <c r="B25" s="5" t="s">
        <v>439</v>
      </c>
      <c r="C25" s="5" t="s">
        <v>440</v>
      </c>
      <c r="D25" s="7" t="s">
        <v>386</v>
      </c>
      <c r="E25" s="4" t="s">
        <v>388</v>
      </c>
      <c r="F25" s="6" t="s">
        <v>339</v>
      </c>
      <c r="G25" s="4" t="s">
        <v>340</v>
      </c>
      <c r="H25" s="9" t="s">
        <v>421</v>
      </c>
    </row>
    <row r="26" ht="7.2" customHeight="1" spans="1:8">
      <c r="A26" s="10"/>
      <c r="B26" s="10"/>
      <c r="C26" s="10"/>
      <c r="D26" s="10"/>
      <c r="E26" s="10"/>
      <c r="F26" s="10"/>
      <c r="G26" s="10"/>
      <c r="H26" s="10"/>
    </row>
    <row r="27" ht="22.75" customHeight="1" spans="1:8">
      <c r="A27" s="4" t="s">
        <v>398</v>
      </c>
      <c r="B27" s="5" t="s">
        <v>293</v>
      </c>
      <c r="C27" s="5"/>
      <c r="D27" s="5"/>
      <c r="E27" s="5"/>
      <c r="F27" s="5"/>
      <c r="G27" s="5"/>
      <c r="H27" s="5"/>
    </row>
    <row r="28" ht="22.75" customHeight="1" spans="1:8">
      <c r="A28" s="4" t="s">
        <v>399</v>
      </c>
      <c r="B28" s="6" t="s">
        <v>400</v>
      </c>
      <c r="C28" s="6"/>
      <c r="D28" s="6"/>
      <c r="E28" s="6" t="s">
        <v>401</v>
      </c>
      <c r="F28" s="6" t="s">
        <v>402</v>
      </c>
      <c r="G28" s="6"/>
      <c r="H28" s="6"/>
    </row>
    <row r="29" ht="22.75" customHeight="1" spans="1:8">
      <c r="A29" s="4" t="s">
        <v>403</v>
      </c>
      <c r="B29" s="7" t="s">
        <v>404</v>
      </c>
      <c r="C29" s="7"/>
      <c r="D29" s="7"/>
      <c r="E29" s="8">
        <v>1.5</v>
      </c>
      <c r="F29" s="8"/>
      <c r="G29" s="8"/>
      <c r="H29" s="8"/>
    </row>
    <row r="30" ht="22.75" customHeight="1" spans="1:8">
      <c r="A30" s="4"/>
      <c r="B30" s="7" t="s">
        <v>405</v>
      </c>
      <c r="C30" s="7"/>
      <c r="D30" s="7"/>
      <c r="E30" s="8">
        <v>1.5</v>
      </c>
      <c r="F30" s="8"/>
      <c r="G30" s="8"/>
      <c r="H30" s="8"/>
    </row>
    <row r="31" ht="22.75" customHeight="1" spans="1:8">
      <c r="A31" s="4"/>
      <c r="B31" s="7" t="s">
        <v>406</v>
      </c>
      <c r="C31" s="7"/>
      <c r="D31" s="7"/>
      <c r="E31" s="8">
        <v>1.5</v>
      </c>
      <c r="F31" s="8"/>
      <c r="G31" s="8"/>
      <c r="H31" s="8"/>
    </row>
    <row r="32" ht="22.75" customHeight="1" spans="1:8">
      <c r="A32" s="4"/>
      <c r="B32" s="7" t="s">
        <v>407</v>
      </c>
      <c r="C32" s="7"/>
      <c r="D32" s="7"/>
      <c r="E32" s="8"/>
      <c r="F32" s="8"/>
      <c r="G32" s="8"/>
      <c r="H32" s="8"/>
    </row>
    <row r="33" ht="22.75" customHeight="1" spans="1:8">
      <c r="A33" s="4"/>
      <c r="B33" s="7" t="s">
        <v>408</v>
      </c>
      <c r="C33" s="7"/>
      <c r="D33" s="7"/>
      <c r="E33" s="8"/>
      <c r="F33" s="8"/>
      <c r="G33" s="8"/>
      <c r="H33" s="8"/>
    </row>
    <row r="34" ht="22.75" customHeight="1" spans="1:8">
      <c r="A34" s="4"/>
      <c r="B34" s="7" t="s">
        <v>409</v>
      </c>
      <c r="C34" s="7"/>
      <c r="D34" s="7"/>
      <c r="E34" s="8"/>
      <c r="F34" s="8"/>
      <c r="G34" s="8"/>
      <c r="H34" s="8"/>
    </row>
    <row r="35" ht="22.75" customHeight="1" spans="1:8">
      <c r="A35" s="4"/>
      <c r="B35" s="7" t="s">
        <v>410</v>
      </c>
      <c r="C35" s="7"/>
      <c r="D35" s="7"/>
      <c r="E35" s="8"/>
      <c r="F35" s="8"/>
      <c r="G35" s="8"/>
      <c r="H35" s="8"/>
    </row>
    <row r="36" ht="22.75" customHeight="1" spans="1:8">
      <c r="A36" s="4"/>
      <c r="B36" s="7" t="s">
        <v>411</v>
      </c>
      <c r="C36" s="7"/>
      <c r="D36" s="7"/>
      <c r="E36" s="8"/>
      <c r="F36" s="8"/>
      <c r="G36" s="8"/>
      <c r="H36" s="8"/>
    </row>
    <row r="37" ht="22.75" customHeight="1" spans="1:8">
      <c r="A37" s="4" t="s">
        <v>412</v>
      </c>
      <c r="B37" s="6" t="s">
        <v>413</v>
      </c>
      <c r="C37" s="6"/>
      <c r="D37" s="6"/>
      <c r="E37" s="6"/>
      <c r="F37" s="6"/>
      <c r="G37" s="6"/>
      <c r="H37" s="6"/>
    </row>
    <row r="38" ht="22.75" customHeight="1" spans="1:8">
      <c r="A38" s="4"/>
      <c r="B38" s="7" t="s">
        <v>441</v>
      </c>
      <c r="C38" s="7"/>
      <c r="D38" s="7"/>
      <c r="E38" s="7"/>
      <c r="F38" s="7"/>
      <c r="G38" s="7"/>
      <c r="H38" s="7"/>
    </row>
    <row r="39" ht="14.2" customHeight="1" spans="1:8">
      <c r="A39" s="4" t="s">
        <v>415</v>
      </c>
      <c r="B39" s="6" t="s">
        <v>328</v>
      </c>
      <c r="C39" s="6" t="s">
        <v>329</v>
      </c>
      <c r="D39" s="6" t="s">
        <v>330</v>
      </c>
      <c r="E39" s="4" t="s">
        <v>331</v>
      </c>
      <c r="F39" s="6" t="s">
        <v>332</v>
      </c>
      <c r="G39" s="4" t="s">
        <v>333</v>
      </c>
      <c r="H39" s="6" t="s">
        <v>334</v>
      </c>
    </row>
    <row r="40" ht="14.2" customHeight="1" spans="1:8">
      <c r="A40" s="4"/>
      <c r="B40" s="6"/>
      <c r="C40" s="6"/>
      <c r="D40" s="6"/>
      <c r="E40" s="4"/>
      <c r="F40" s="6"/>
      <c r="G40" s="4"/>
      <c r="H40" s="6"/>
    </row>
    <row r="41" ht="24.1" customHeight="1" spans="1:8">
      <c r="A41" s="4"/>
      <c r="B41" s="5" t="s">
        <v>416</v>
      </c>
      <c r="C41" s="5" t="s">
        <v>417</v>
      </c>
      <c r="D41" s="7" t="s">
        <v>442</v>
      </c>
      <c r="E41" s="4" t="s">
        <v>338</v>
      </c>
      <c r="F41" s="6" t="s">
        <v>443</v>
      </c>
      <c r="G41" s="4" t="s">
        <v>444</v>
      </c>
      <c r="H41" s="9" t="s">
        <v>445</v>
      </c>
    </row>
    <row r="42" ht="22.75" customHeight="1" spans="1:8">
      <c r="A42" s="4"/>
      <c r="B42" s="5"/>
      <c r="C42" s="5"/>
      <c r="D42" s="7" t="s">
        <v>446</v>
      </c>
      <c r="E42" s="4" t="s">
        <v>388</v>
      </c>
      <c r="F42" s="6" t="s">
        <v>339</v>
      </c>
      <c r="G42" s="4" t="s">
        <v>340</v>
      </c>
      <c r="H42" s="9" t="s">
        <v>445</v>
      </c>
    </row>
    <row r="43" ht="22.75" customHeight="1" spans="1:8">
      <c r="A43" s="4"/>
      <c r="B43" s="5"/>
      <c r="C43" s="5" t="s">
        <v>423</v>
      </c>
      <c r="D43" s="7" t="s">
        <v>447</v>
      </c>
      <c r="E43" s="4" t="s">
        <v>338</v>
      </c>
      <c r="F43" s="6" t="s">
        <v>339</v>
      </c>
      <c r="G43" s="4" t="s">
        <v>340</v>
      </c>
      <c r="H43" s="9" t="s">
        <v>445</v>
      </c>
    </row>
    <row r="44" ht="22.75" customHeight="1" spans="1:8">
      <c r="A44" s="4"/>
      <c r="B44" s="5"/>
      <c r="C44" s="5"/>
      <c r="D44" s="7" t="s">
        <v>448</v>
      </c>
      <c r="E44" s="4" t="s">
        <v>338</v>
      </c>
      <c r="F44" s="6" t="s">
        <v>339</v>
      </c>
      <c r="G44" s="4" t="s">
        <v>340</v>
      </c>
      <c r="H44" s="9" t="s">
        <v>445</v>
      </c>
    </row>
    <row r="45" ht="24.1" customHeight="1" spans="1:8">
      <c r="A45" s="4"/>
      <c r="B45" s="5"/>
      <c r="C45" s="5" t="s">
        <v>426</v>
      </c>
      <c r="D45" s="7" t="s">
        <v>449</v>
      </c>
      <c r="E45" s="4" t="s">
        <v>353</v>
      </c>
      <c r="F45" s="6" t="s">
        <v>428</v>
      </c>
      <c r="G45" s="4" t="s">
        <v>450</v>
      </c>
      <c r="H45" s="9" t="s">
        <v>445</v>
      </c>
    </row>
    <row r="46" ht="22.75" customHeight="1" spans="1:8">
      <c r="A46" s="4"/>
      <c r="B46" s="5"/>
      <c r="C46" s="5" t="s">
        <v>429</v>
      </c>
      <c r="D46" s="7" t="s">
        <v>451</v>
      </c>
      <c r="E46" s="4" t="s">
        <v>353</v>
      </c>
      <c r="F46" s="6" t="s">
        <v>452</v>
      </c>
      <c r="G46" s="4" t="s">
        <v>453</v>
      </c>
      <c r="H46" s="9" t="s">
        <v>445</v>
      </c>
    </row>
    <row r="47" ht="24.1" customHeight="1" spans="1:8">
      <c r="A47" s="4"/>
      <c r="B47" s="5" t="s">
        <v>433</v>
      </c>
      <c r="C47" s="5" t="s">
        <v>434</v>
      </c>
      <c r="D47" s="7" t="s">
        <v>454</v>
      </c>
      <c r="E47" s="4"/>
      <c r="F47" s="6" t="s">
        <v>455</v>
      </c>
      <c r="G47" s="4"/>
      <c r="H47" s="9" t="s">
        <v>445</v>
      </c>
    </row>
    <row r="48" ht="24.1" customHeight="1" spans="1:8">
      <c r="A48" s="4"/>
      <c r="B48" s="5"/>
      <c r="C48" s="5"/>
      <c r="D48" s="7" t="s">
        <v>456</v>
      </c>
      <c r="E48" s="4" t="s">
        <v>388</v>
      </c>
      <c r="F48" s="6" t="s">
        <v>339</v>
      </c>
      <c r="G48" s="4" t="s">
        <v>340</v>
      </c>
      <c r="H48" s="9" t="s">
        <v>445</v>
      </c>
    </row>
    <row r="49" ht="22.75" customHeight="1" spans="1:8">
      <c r="A49" s="4"/>
      <c r="B49" s="5" t="s">
        <v>439</v>
      </c>
      <c r="C49" s="5" t="s">
        <v>440</v>
      </c>
      <c r="D49" s="7" t="s">
        <v>457</v>
      </c>
      <c r="E49" s="4" t="s">
        <v>388</v>
      </c>
      <c r="F49" s="6" t="s">
        <v>389</v>
      </c>
      <c r="G49" s="4" t="s">
        <v>340</v>
      </c>
      <c r="H49" s="9" t="s">
        <v>458</v>
      </c>
    </row>
    <row r="50" ht="7.2" customHeight="1" spans="1:8">
      <c r="A50" s="10"/>
      <c r="B50" s="10"/>
      <c r="C50" s="10"/>
      <c r="D50" s="10"/>
      <c r="E50" s="10"/>
      <c r="F50" s="10"/>
      <c r="G50" s="10"/>
      <c r="H50" s="10"/>
    </row>
    <row r="51" ht="22.75" customHeight="1" spans="1:8">
      <c r="A51" s="4" t="s">
        <v>398</v>
      </c>
      <c r="B51" s="5" t="s">
        <v>251</v>
      </c>
      <c r="C51" s="5"/>
      <c r="D51" s="5"/>
      <c r="E51" s="5"/>
      <c r="F51" s="5"/>
      <c r="G51" s="5"/>
      <c r="H51" s="5"/>
    </row>
    <row r="52" ht="22.75" customHeight="1" spans="1:8">
      <c r="A52" s="4" t="s">
        <v>399</v>
      </c>
      <c r="B52" s="6" t="s">
        <v>400</v>
      </c>
      <c r="C52" s="6"/>
      <c r="D52" s="6"/>
      <c r="E52" s="6" t="s">
        <v>401</v>
      </c>
      <c r="F52" s="6" t="s">
        <v>402</v>
      </c>
      <c r="G52" s="6"/>
      <c r="H52" s="6"/>
    </row>
    <row r="53" ht="22.75" customHeight="1" spans="1:8">
      <c r="A53" s="4" t="s">
        <v>403</v>
      </c>
      <c r="B53" s="7" t="s">
        <v>404</v>
      </c>
      <c r="C53" s="7"/>
      <c r="D53" s="7"/>
      <c r="E53" s="8">
        <v>20</v>
      </c>
      <c r="F53" s="8"/>
      <c r="G53" s="8"/>
      <c r="H53" s="8"/>
    </row>
    <row r="54" ht="22.75" customHeight="1" spans="1:8">
      <c r="A54" s="4"/>
      <c r="B54" s="7" t="s">
        <v>405</v>
      </c>
      <c r="C54" s="7"/>
      <c r="D54" s="7"/>
      <c r="E54" s="8">
        <v>20</v>
      </c>
      <c r="F54" s="8"/>
      <c r="G54" s="8"/>
      <c r="H54" s="8"/>
    </row>
    <row r="55" ht="22.75" customHeight="1" spans="1:8">
      <c r="A55" s="4"/>
      <c r="B55" s="7" t="s">
        <v>406</v>
      </c>
      <c r="C55" s="7"/>
      <c r="D55" s="7"/>
      <c r="E55" s="8">
        <v>20</v>
      </c>
      <c r="F55" s="8"/>
      <c r="G55" s="8"/>
      <c r="H55" s="8"/>
    </row>
    <row r="56" ht="22.75" customHeight="1" spans="1:8">
      <c r="A56" s="4"/>
      <c r="B56" s="7" t="s">
        <v>407</v>
      </c>
      <c r="C56" s="7"/>
      <c r="D56" s="7"/>
      <c r="E56" s="8"/>
      <c r="F56" s="8"/>
      <c r="G56" s="8"/>
      <c r="H56" s="8"/>
    </row>
    <row r="57" ht="22.75" customHeight="1" spans="1:8">
      <c r="A57" s="4"/>
      <c r="B57" s="7" t="s">
        <v>408</v>
      </c>
      <c r="C57" s="7"/>
      <c r="D57" s="7"/>
      <c r="E57" s="8"/>
      <c r="F57" s="8"/>
      <c r="G57" s="8"/>
      <c r="H57" s="8"/>
    </row>
    <row r="58" ht="22.75" customHeight="1" spans="1:8">
      <c r="A58" s="4"/>
      <c r="B58" s="7" t="s">
        <v>409</v>
      </c>
      <c r="C58" s="7"/>
      <c r="D58" s="7"/>
      <c r="E58" s="8"/>
      <c r="F58" s="8"/>
      <c r="G58" s="8"/>
      <c r="H58" s="8"/>
    </row>
    <row r="59" ht="22.75" customHeight="1" spans="1:8">
      <c r="A59" s="4"/>
      <c r="B59" s="7" t="s">
        <v>410</v>
      </c>
      <c r="C59" s="7"/>
      <c r="D59" s="7"/>
      <c r="E59" s="8"/>
      <c r="F59" s="8"/>
      <c r="G59" s="8"/>
      <c r="H59" s="8"/>
    </row>
    <row r="60" ht="22.75" customHeight="1" spans="1:8">
      <c r="A60" s="4"/>
      <c r="B60" s="7" t="s">
        <v>411</v>
      </c>
      <c r="C60" s="7"/>
      <c r="D60" s="7"/>
      <c r="E60" s="8"/>
      <c r="F60" s="8"/>
      <c r="G60" s="8"/>
      <c r="H60" s="8"/>
    </row>
    <row r="61" ht="22.75" customHeight="1" spans="1:8">
      <c r="A61" s="4" t="s">
        <v>412</v>
      </c>
      <c r="B61" s="6" t="s">
        <v>413</v>
      </c>
      <c r="C61" s="6"/>
      <c r="D61" s="6"/>
      <c r="E61" s="6"/>
      <c r="F61" s="6"/>
      <c r="G61" s="6"/>
      <c r="H61" s="6"/>
    </row>
    <row r="62" ht="22.75" customHeight="1" spans="1:8">
      <c r="A62" s="4"/>
      <c r="B62" s="7" t="s">
        <v>459</v>
      </c>
      <c r="C62" s="7"/>
      <c r="D62" s="7"/>
      <c r="E62" s="7"/>
      <c r="F62" s="7"/>
      <c r="G62" s="7"/>
      <c r="H62" s="7"/>
    </row>
    <row r="63" ht="14.2" customHeight="1" spans="1:8">
      <c r="A63" s="4" t="s">
        <v>415</v>
      </c>
      <c r="B63" s="6" t="s">
        <v>328</v>
      </c>
      <c r="C63" s="6" t="s">
        <v>329</v>
      </c>
      <c r="D63" s="6" t="s">
        <v>330</v>
      </c>
      <c r="E63" s="4" t="s">
        <v>331</v>
      </c>
      <c r="F63" s="6" t="s">
        <v>332</v>
      </c>
      <c r="G63" s="4" t="s">
        <v>333</v>
      </c>
      <c r="H63" s="6" t="s">
        <v>334</v>
      </c>
    </row>
    <row r="64" ht="14.2" customHeight="1" spans="1:8">
      <c r="A64" s="4"/>
      <c r="B64" s="6"/>
      <c r="C64" s="6"/>
      <c r="D64" s="6"/>
      <c r="E64" s="4"/>
      <c r="F64" s="6"/>
      <c r="G64" s="4"/>
      <c r="H64" s="6"/>
    </row>
    <row r="65" ht="22.75" customHeight="1" spans="1:8">
      <c r="A65" s="4"/>
      <c r="B65" s="5" t="s">
        <v>416</v>
      </c>
      <c r="C65" s="5" t="s">
        <v>417</v>
      </c>
      <c r="D65" s="7" t="s">
        <v>446</v>
      </c>
      <c r="E65" s="4" t="s">
        <v>388</v>
      </c>
      <c r="F65" s="6" t="s">
        <v>428</v>
      </c>
      <c r="G65" s="4" t="s">
        <v>340</v>
      </c>
      <c r="H65" s="9" t="s">
        <v>421</v>
      </c>
    </row>
    <row r="66" ht="22.75" customHeight="1" spans="1:8">
      <c r="A66" s="4"/>
      <c r="B66" s="5"/>
      <c r="C66" s="5"/>
      <c r="D66" s="7" t="s">
        <v>460</v>
      </c>
      <c r="E66" s="4" t="s">
        <v>338</v>
      </c>
      <c r="F66" s="6" t="s">
        <v>119</v>
      </c>
      <c r="G66" s="4" t="s">
        <v>461</v>
      </c>
      <c r="H66" s="9" t="s">
        <v>421</v>
      </c>
    </row>
    <row r="67" ht="22.75" customHeight="1" spans="1:8">
      <c r="A67" s="4"/>
      <c r="B67" s="5"/>
      <c r="C67" s="5" t="s">
        <v>423</v>
      </c>
      <c r="D67" s="7" t="s">
        <v>462</v>
      </c>
      <c r="E67" s="4" t="s">
        <v>338</v>
      </c>
      <c r="F67" s="6" t="s">
        <v>339</v>
      </c>
      <c r="G67" s="4" t="s">
        <v>340</v>
      </c>
      <c r="H67" s="9" t="s">
        <v>421</v>
      </c>
    </row>
    <row r="68" ht="22.75" customHeight="1" spans="1:8">
      <c r="A68" s="4"/>
      <c r="B68" s="5"/>
      <c r="C68" s="5"/>
      <c r="D68" s="7" t="s">
        <v>448</v>
      </c>
      <c r="E68" s="4" t="s">
        <v>338</v>
      </c>
      <c r="F68" s="6" t="s">
        <v>339</v>
      </c>
      <c r="G68" s="4" t="s">
        <v>340</v>
      </c>
      <c r="H68" s="9" t="s">
        <v>421</v>
      </c>
    </row>
    <row r="69" ht="22.75" customHeight="1" spans="1:8">
      <c r="A69" s="4"/>
      <c r="B69" s="5"/>
      <c r="C69" s="5" t="s">
        <v>426</v>
      </c>
      <c r="D69" s="7" t="s">
        <v>463</v>
      </c>
      <c r="E69" s="4" t="s">
        <v>388</v>
      </c>
      <c r="F69" s="6" t="s">
        <v>428</v>
      </c>
      <c r="G69" s="4" t="s">
        <v>340</v>
      </c>
      <c r="H69" s="9" t="s">
        <v>421</v>
      </c>
    </row>
    <row r="70" ht="22.75" customHeight="1" spans="1:8">
      <c r="A70" s="4"/>
      <c r="B70" s="5"/>
      <c r="C70" s="5" t="s">
        <v>429</v>
      </c>
      <c r="D70" s="7" t="s">
        <v>464</v>
      </c>
      <c r="E70" s="4" t="s">
        <v>388</v>
      </c>
      <c r="F70" s="6" t="s">
        <v>339</v>
      </c>
      <c r="G70" s="4" t="s">
        <v>340</v>
      </c>
      <c r="H70" s="9" t="s">
        <v>421</v>
      </c>
    </row>
    <row r="71" ht="22.75" customHeight="1" spans="1:8">
      <c r="A71" s="4"/>
      <c r="B71" s="5"/>
      <c r="C71" s="5"/>
      <c r="D71" s="7" t="s">
        <v>430</v>
      </c>
      <c r="E71" s="4" t="s">
        <v>353</v>
      </c>
      <c r="F71" s="6" t="s">
        <v>465</v>
      </c>
      <c r="G71" s="4" t="s">
        <v>432</v>
      </c>
      <c r="H71" s="9" t="s">
        <v>421</v>
      </c>
    </row>
    <row r="72" ht="24.1" customHeight="1" spans="1:8">
      <c r="A72" s="4"/>
      <c r="B72" s="5" t="s">
        <v>433</v>
      </c>
      <c r="C72" s="5" t="s">
        <v>436</v>
      </c>
      <c r="D72" s="7" t="s">
        <v>466</v>
      </c>
      <c r="E72" s="4"/>
      <c r="F72" s="6" t="s">
        <v>467</v>
      </c>
      <c r="G72" s="4"/>
      <c r="H72" s="9" t="s">
        <v>421</v>
      </c>
    </row>
    <row r="73" ht="22.75" customHeight="1" spans="1:8">
      <c r="A73" s="4"/>
      <c r="B73" s="5"/>
      <c r="C73" s="5"/>
      <c r="D73" s="7" t="s">
        <v>468</v>
      </c>
      <c r="E73" s="4"/>
      <c r="F73" s="6" t="s">
        <v>469</v>
      </c>
      <c r="G73" s="4"/>
      <c r="H73" s="9" t="s">
        <v>421</v>
      </c>
    </row>
    <row r="74" ht="24.1" customHeight="1" spans="1:8">
      <c r="A74" s="4"/>
      <c r="B74" s="5"/>
      <c r="C74" s="5"/>
      <c r="D74" s="7" t="s">
        <v>470</v>
      </c>
      <c r="E74" s="4"/>
      <c r="F74" s="6" t="s">
        <v>471</v>
      </c>
      <c r="G74" s="4"/>
      <c r="H74" s="9" t="s">
        <v>421</v>
      </c>
    </row>
    <row r="75" ht="24.1" customHeight="1" spans="1:8">
      <c r="A75" s="4"/>
      <c r="B75" s="5"/>
      <c r="C75" s="5"/>
      <c r="D75" s="7" t="s">
        <v>472</v>
      </c>
      <c r="E75" s="4"/>
      <c r="F75" s="6" t="s">
        <v>473</v>
      </c>
      <c r="G75" s="4"/>
      <c r="H75" s="9" t="s">
        <v>421</v>
      </c>
    </row>
    <row r="76" ht="22.75" customHeight="1" spans="1:8">
      <c r="A76" s="4"/>
      <c r="B76" s="5" t="s">
        <v>439</v>
      </c>
      <c r="C76" s="5" t="s">
        <v>440</v>
      </c>
      <c r="D76" s="7" t="s">
        <v>457</v>
      </c>
      <c r="E76" s="4" t="s">
        <v>388</v>
      </c>
      <c r="F76" s="6" t="s">
        <v>428</v>
      </c>
      <c r="G76" s="4" t="s">
        <v>340</v>
      </c>
      <c r="H76" s="9" t="s">
        <v>421</v>
      </c>
    </row>
    <row r="77" ht="7.2" customHeight="1" spans="1:8">
      <c r="A77" s="10"/>
      <c r="B77" s="10"/>
      <c r="C77" s="10"/>
      <c r="D77" s="10"/>
      <c r="E77" s="10"/>
      <c r="F77" s="10"/>
      <c r="G77" s="10"/>
      <c r="H77" s="10"/>
    </row>
    <row r="78" ht="22.75" customHeight="1" spans="1:8">
      <c r="A78" s="4" t="s">
        <v>398</v>
      </c>
      <c r="B78" s="5" t="s">
        <v>302</v>
      </c>
      <c r="C78" s="5"/>
      <c r="D78" s="5"/>
      <c r="E78" s="5"/>
      <c r="F78" s="5"/>
      <c r="G78" s="5"/>
      <c r="H78" s="5"/>
    </row>
    <row r="79" ht="22.75" customHeight="1" spans="1:8">
      <c r="A79" s="4" t="s">
        <v>399</v>
      </c>
      <c r="B79" s="6" t="s">
        <v>400</v>
      </c>
      <c r="C79" s="6"/>
      <c r="D79" s="6"/>
      <c r="E79" s="6" t="s">
        <v>401</v>
      </c>
      <c r="F79" s="6" t="s">
        <v>402</v>
      </c>
      <c r="G79" s="6"/>
      <c r="H79" s="6"/>
    </row>
    <row r="80" ht="22.75" customHeight="1" spans="1:8">
      <c r="A80" s="4" t="s">
        <v>403</v>
      </c>
      <c r="B80" s="7" t="s">
        <v>404</v>
      </c>
      <c r="C80" s="7"/>
      <c r="D80" s="7"/>
      <c r="E80" s="8">
        <v>6</v>
      </c>
      <c r="F80" s="8"/>
      <c r="G80" s="8"/>
      <c r="H80" s="8"/>
    </row>
    <row r="81" ht="22.75" customHeight="1" spans="1:8">
      <c r="A81" s="4"/>
      <c r="B81" s="7" t="s">
        <v>405</v>
      </c>
      <c r="C81" s="7"/>
      <c r="D81" s="7"/>
      <c r="E81" s="8">
        <v>6</v>
      </c>
      <c r="F81" s="8"/>
      <c r="G81" s="8"/>
      <c r="H81" s="8"/>
    </row>
    <row r="82" ht="22.75" customHeight="1" spans="1:8">
      <c r="A82" s="4"/>
      <c r="B82" s="7" t="s">
        <v>406</v>
      </c>
      <c r="C82" s="7"/>
      <c r="D82" s="7"/>
      <c r="E82" s="8">
        <v>6</v>
      </c>
      <c r="F82" s="8"/>
      <c r="G82" s="8"/>
      <c r="H82" s="8"/>
    </row>
    <row r="83" ht="22.75" customHeight="1" spans="1:8">
      <c r="A83" s="4"/>
      <c r="B83" s="7" t="s">
        <v>407</v>
      </c>
      <c r="C83" s="7"/>
      <c r="D83" s="7"/>
      <c r="E83" s="8"/>
      <c r="F83" s="8"/>
      <c r="G83" s="8"/>
      <c r="H83" s="8"/>
    </row>
    <row r="84" ht="22.75" customHeight="1" spans="1:8">
      <c r="A84" s="4"/>
      <c r="B84" s="7" t="s">
        <v>408</v>
      </c>
      <c r="C84" s="7"/>
      <c r="D84" s="7"/>
      <c r="E84" s="8"/>
      <c r="F84" s="8"/>
      <c r="G84" s="8"/>
      <c r="H84" s="8"/>
    </row>
    <row r="85" ht="22.75" customHeight="1" spans="1:8">
      <c r="A85" s="4"/>
      <c r="B85" s="7" t="s">
        <v>409</v>
      </c>
      <c r="C85" s="7"/>
      <c r="D85" s="7"/>
      <c r="E85" s="8"/>
      <c r="F85" s="8"/>
      <c r="G85" s="8"/>
      <c r="H85" s="8"/>
    </row>
    <row r="86" ht="22.75" customHeight="1" spans="1:8">
      <c r="A86" s="4"/>
      <c r="B86" s="7" t="s">
        <v>410</v>
      </c>
      <c r="C86" s="7"/>
      <c r="D86" s="7"/>
      <c r="E86" s="8"/>
      <c r="F86" s="8"/>
      <c r="G86" s="8"/>
      <c r="H86" s="8"/>
    </row>
    <row r="87" ht="22.75" customHeight="1" spans="1:8">
      <c r="A87" s="4"/>
      <c r="B87" s="7" t="s">
        <v>411</v>
      </c>
      <c r="C87" s="7"/>
      <c r="D87" s="7"/>
      <c r="E87" s="8"/>
      <c r="F87" s="8"/>
      <c r="G87" s="8"/>
      <c r="H87" s="8"/>
    </row>
    <row r="88" ht="22.75" customHeight="1" spans="1:8">
      <c r="A88" s="4" t="s">
        <v>412</v>
      </c>
      <c r="B88" s="6" t="s">
        <v>413</v>
      </c>
      <c r="C88" s="6"/>
      <c r="D88" s="6"/>
      <c r="E88" s="6"/>
      <c r="F88" s="6"/>
      <c r="G88" s="6"/>
      <c r="H88" s="6"/>
    </row>
    <row r="89" ht="22.75" customHeight="1" spans="1:8">
      <c r="A89" s="4"/>
      <c r="B89" s="7" t="s">
        <v>474</v>
      </c>
      <c r="C89" s="7"/>
      <c r="D89" s="7"/>
      <c r="E89" s="7"/>
      <c r="F89" s="7"/>
      <c r="G89" s="7"/>
      <c r="H89" s="7"/>
    </row>
    <row r="90" ht="14.2" customHeight="1" spans="1:8">
      <c r="A90" s="4" t="s">
        <v>415</v>
      </c>
      <c r="B90" s="6" t="s">
        <v>328</v>
      </c>
      <c r="C90" s="6" t="s">
        <v>329</v>
      </c>
      <c r="D90" s="6" t="s">
        <v>330</v>
      </c>
      <c r="E90" s="4" t="s">
        <v>331</v>
      </c>
      <c r="F90" s="6" t="s">
        <v>332</v>
      </c>
      <c r="G90" s="4" t="s">
        <v>333</v>
      </c>
      <c r="H90" s="6" t="s">
        <v>334</v>
      </c>
    </row>
    <row r="91" ht="14.2" customHeight="1" spans="1:8">
      <c r="A91" s="4"/>
      <c r="B91" s="6"/>
      <c r="C91" s="6"/>
      <c r="D91" s="6"/>
      <c r="E91" s="4"/>
      <c r="F91" s="6"/>
      <c r="G91" s="4"/>
      <c r="H91" s="6"/>
    </row>
    <row r="92" ht="22.75" customHeight="1" spans="1:8">
      <c r="A92" s="4"/>
      <c r="B92" s="5" t="s">
        <v>416</v>
      </c>
      <c r="C92" s="5" t="s">
        <v>417</v>
      </c>
      <c r="D92" s="7" t="s">
        <v>475</v>
      </c>
      <c r="E92" s="4" t="s">
        <v>338</v>
      </c>
      <c r="F92" s="6" t="s">
        <v>356</v>
      </c>
      <c r="G92" s="4" t="s">
        <v>374</v>
      </c>
      <c r="H92" s="9" t="s">
        <v>421</v>
      </c>
    </row>
    <row r="93" ht="22.75" customHeight="1" spans="1:8">
      <c r="A93" s="4"/>
      <c r="B93" s="5"/>
      <c r="C93" s="5"/>
      <c r="D93" s="7" t="s">
        <v>476</v>
      </c>
      <c r="E93" s="4" t="s">
        <v>388</v>
      </c>
      <c r="F93" s="6" t="s">
        <v>477</v>
      </c>
      <c r="G93" s="4" t="s">
        <v>461</v>
      </c>
      <c r="H93" s="9" t="s">
        <v>421</v>
      </c>
    </row>
    <row r="94" ht="22.75" customHeight="1" spans="1:8">
      <c r="A94" s="4"/>
      <c r="B94" s="5"/>
      <c r="C94" s="5" t="s">
        <v>423</v>
      </c>
      <c r="D94" s="7" t="s">
        <v>478</v>
      </c>
      <c r="E94" s="4" t="s">
        <v>388</v>
      </c>
      <c r="F94" s="6" t="s">
        <v>339</v>
      </c>
      <c r="G94" s="4" t="s">
        <v>340</v>
      </c>
      <c r="H94" s="9" t="s">
        <v>421</v>
      </c>
    </row>
    <row r="95" ht="22.75" customHeight="1" spans="1:8">
      <c r="A95" s="4"/>
      <c r="B95" s="5"/>
      <c r="C95" s="5"/>
      <c r="D95" s="7" t="s">
        <v>479</v>
      </c>
      <c r="E95" s="4" t="s">
        <v>388</v>
      </c>
      <c r="F95" s="6" t="s">
        <v>339</v>
      </c>
      <c r="G95" s="4" t="s">
        <v>340</v>
      </c>
      <c r="H95" s="9" t="s">
        <v>421</v>
      </c>
    </row>
    <row r="96" ht="22.75" customHeight="1" spans="1:8">
      <c r="A96" s="4"/>
      <c r="B96" s="5"/>
      <c r="C96" s="5" t="s">
        <v>426</v>
      </c>
      <c r="D96" s="7" t="s">
        <v>480</v>
      </c>
      <c r="E96" s="4" t="s">
        <v>388</v>
      </c>
      <c r="F96" s="6" t="s">
        <v>389</v>
      </c>
      <c r="G96" s="4" t="s">
        <v>340</v>
      </c>
      <c r="H96" s="9" t="s">
        <v>421</v>
      </c>
    </row>
    <row r="97" ht="22.75" customHeight="1" spans="1:8">
      <c r="A97" s="4"/>
      <c r="B97" s="5"/>
      <c r="C97" s="5" t="s">
        <v>429</v>
      </c>
      <c r="D97" s="7" t="s">
        <v>430</v>
      </c>
      <c r="E97" s="4" t="s">
        <v>353</v>
      </c>
      <c r="F97" s="6" t="s">
        <v>481</v>
      </c>
      <c r="G97" s="4" t="s">
        <v>432</v>
      </c>
      <c r="H97" s="9" t="s">
        <v>421</v>
      </c>
    </row>
    <row r="98" ht="22.75" customHeight="1" spans="1:8">
      <c r="A98" s="4"/>
      <c r="B98" s="5" t="s">
        <v>433</v>
      </c>
      <c r="C98" s="5" t="s">
        <v>436</v>
      </c>
      <c r="D98" s="7" t="s">
        <v>482</v>
      </c>
      <c r="E98" s="4"/>
      <c r="F98" s="6" t="s">
        <v>483</v>
      </c>
      <c r="G98" s="4"/>
      <c r="H98" s="9" t="s">
        <v>421</v>
      </c>
    </row>
    <row r="99" ht="22.75" customHeight="1" spans="1:8">
      <c r="A99" s="4"/>
      <c r="B99" s="5"/>
      <c r="C99" s="5"/>
      <c r="D99" s="7" t="s">
        <v>484</v>
      </c>
      <c r="E99" s="4" t="s">
        <v>338</v>
      </c>
      <c r="F99" s="6" t="s">
        <v>339</v>
      </c>
      <c r="G99" s="4" t="s">
        <v>340</v>
      </c>
      <c r="H99" s="9" t="s">
        <v>421</v>
      </c>
    </row>
    <row r="100" ht="22.75" customHeight="1" spans="1:8">
      <c r="A100" s="4"/>
      <c r="B100" s="5"/>
      <c r="C100" s="5"/>
      <c r="D100" s="7" t="s">
        <v>485</v>
      </c>
      <c r="E100" s="4"/>
      <c r="F100" s="6" t="s">
        <v>486</v>
      </c>
      <c r="G100" s="4"/>
      <c r="H100" s="9" t="s">
        <v>421</v>
      </c>
    </row>
    <row r="101" ht="22.75" customHeight="1" spans="1:8">
      <c r="A101" s="4"/>
      <c r="B101" s="5" t="s">
        <v>439</v>
      </c>
      <c r="C101" s="5" t="s">
        <v>440</v>
      </c>
      <c r="D101" s="7" t="s">
        <v>487</v>
      </c>
      <c r="E101" s="4" t="s">
        <v>388</v>
      </c>
      <c r="F101" s="6" t="s">
        <v>339</v>
      </c>
      <c r="G101" s="4" t="s">
        <v>340</v>
      </c>
      <c r="H101" s="9" t="s">
        <v>421</v>
      </c>
    </row>
    <row r="102" ht="7.2" customHeight="1" spans="1:8">
      <c r="A102" s="10"/>
      <c r="B102" s="10"/>
      <c r="C102" s="10"/>
      <c r="D102" s="10"/>
      <c r="E102" s="10"/>
      <c r="F102" s="10"/>
      <c r="G102" s="10"/>
      <c r="H102" s="10"/>
    </row>
    <row r="103" ht="22.75" customHeight="1" spans="1:8">
      <c r="A103" s="4" t="s">
        <v>398</v>
      </c>
      <c r="B103" s="5" t="s">
        <v>273</v>
      </c>
      <c r="C103" s="5"/>
      <c r="D103" s="5"/>
      <c r="E103" s="5"/>
      <c r="F103" s="5"/>
      <c r="G103" s="5"/>
      <c r="H103" s="5"/>
    </row>
    <row r="104" ht="22.75" customHeight="1" spans="1:8">
      <c r="A104" s="4" t="s">
        <v>399</v>
      </c>
      <c r="B104" s="6" t="s">
        <v>400</v>
      </c>
      <c r="C104" s="6"/>
      <c r="D104" s="6"/>
      <c r="E104" s="6" t="s">
        <v>401</v>
      </c>
      <c r="F104" s="6" t="s">
        <v>402</v>
      </c>
      <c r="G104" s="6"/>
      <c r="H104" s="6"/>
    </row>
    <row r="105" ht="22.75" customHeight="1" spans="1:8">
      <c r="A105" s="4" t="s">
        <v>403</v>
      </c>
      <c r="B105" s="7" t="s">
        <v>404</v>
      </c>
      <c r="C105" s="7"/>
      <c r="D105" s="7"/>
      <c r="E105" s="8">
        <v>3554.77</v>
      </c>
      <c r="F105" s="8"/>
      <c r="G105" s="8"/>
      <c r="H105" s="8"/>
    </row>
    <row r="106" ht="22.75" customHeight="1" spans="1:8">
      <c r="A106" s="4"/>
      <c r="B106" s="7" t="s">
        <v>405</v>
      </c>
      <c r="C106" s="7"/>
      <c r="D106" s="7"/>
      <c r="E106" s="8">
        <v>3554.77</v>
      </c>
      <c r="F106" s="8"/>
      <c r="G106" s="8"/>
      <c r="H106" s="8"/>
    </row>
    <row r="107" ht="22.75" customHeight="1" spans="1:8">
      <c r="A107" s="4"/>
      <c r="B107" s="7" t="s">
        <v>406</v>
      </c>
      <c r="C107" s="7"/>
      <c r="D107" s="7"/>
      <c r="E107" s="8">
        <v>3554.77</v>
      </c>
      <c r="F107" s="8"/>
      <c r="G107" s="8"/>
      <c r="H107" s="8"/>
    </row>
    <row r="108" ht="22.75" customHeight="1" spans="1:8">
      <c r="A108" s="4"/>
      <c r="B108" s="7" t="s">
        <v>407</v>
      </c>
      <c r="C108" s="7"/>
      <c r="D108" s="7"/>
      <c r="E108" s="8"/>
      <c r="F108" s="8"/>
      <c r="G108" s="8"/>
      <c r="H108" s="8"/>
    </row>
    <row r="109" ht="22.75" customHeight="1" spans="1:8">
      <c r="A109" s="4"/>
      <c r="B109" s="7" t="s">
        <v>408</v>
      </c>
      <c r="C109" s="7"/>
      <c r="D109" s="7"/>
      <c r="E109" s="8"/>
      <c r="F109" s="8"/>
      <c r="G109" s="8"/>
      <c r="H109" s="8"/>
    </row>
    <row r="110" ht="22.75" customHeight="1" spans="1:8">
      <c r="A110" s="4"/>
      <c r="B110" s="7" t="s">
        <v>409</v>
      </c>
      <c r="C110" s="7"/>
      <c r="D110" s="7"/>
      <c r="E110" s="8"/>
      <c r="F110" s="8"/>
      <c r="G110" s="8"/>
      <c r="H110" s="8"/>
    </row>
    <row r="111" ht="22.75" customHeight="1" spans="1:8">
      <c r="A111" s="4"/>
      <c r="B111" s="7" t="s">
        <v>410</v>
      </c>
      <c r="C111" s="7"/>
      <c r="D111" s="7"/>
      <c r="E111" s="8"/>
      <c r="F111" s="8"/>
      <c r="G111" s="8"/>
      <c r="H111" s="8"/>
    </row>
    <row r="112" ht="22.75" customHeight="1" spans="1:8">
      <c r="A112" s="4"/>
      <c r="B112" s="7" t="s">
        <v>411</v>
      </c>
      <c r="C112" s="7"/>
      <c r="D112" s="7"/>
      <c r="E112" s="8"/>
      <c r="F112" s="8"/>
      <c r="G112" s="8"/>
      <c r="H112" s="8"/>
    </row>
    <row r="113" ht="22.75" customHeight="1" spans="1:8">
      <c r="A113" s="4" t="s">
        <v>412</v>
      </c>
      <c r="B113" s="6" t="s">
        <v>413</v>
      </c>
      <c r="C113" s="6"/>
      <c r="D113" s="6"/>
      <c r="E113" s="6"/>
      <c r="F113" s="6"/>
      <c r="G113" s="6"/>
      <c r="H113" s="6"/>
    </row>
    <row r="114" ht="22.75" customHeight="1" spans="1:8">
      <c r="A114" s="4"/>
      <c r="B114" s="7" t="s">
        <v>488</v>
      </c>
      <c r="C114" s="7"/>
      <c r="D114" s="7"/>
      <c r="E114" s="7"/>
      <c r="F114" s="7"/>
      <c r="G114" s="7"/>
      <c r="H114" s="7"/>
    </row>
    <row r="115" ht="14.2" customHeight="1" spans="1:8">
      <c r="A115" s="4" t="s">
        <v>415</v>
      </c>
      <c r="B115" s="6" t="s">
        <v>328</v>
      </c>
      <c r="C115" s="6" t="s">
        <v>329</v>
      </c>
      <c r="D115" s="6" t="s">
        <v>330</v>
      </c>
      <c r="E115" s="4" t="s">
        <v>331</v>
      </c>
      <c r="F115" s="6" t="s">
        <v>332</v>
      </c>
      <c r="G115" s="4" t="s">
        <v>333</v>
      </c>
      <c r="H115" s="6" t="s">
        <v>334</v>
      </c>
    </row>
    <row r="116" ht="14.2" customHeight="1" spans="1:8">
      <c r="A116" s="4"/>
      <c r="B116" s="6"/>
      <c r="C116" s="6"/>
      <c r="D116" s="6"/>
      <c r="E116" s="4"/>
      <c r="F116" s="6"/>
      <c r="G116" s="4"/>
      <c r="H116" s="6"/>
    </row>
    <row r="117" ht="24.1" customHeight="1" spans="1:8">
      <c r="A117" s="4"/>
      <c r="B117" s="5" t="s">
        <v>416</v>
      </c>
      <c r="C117" s="5" t="s">
        <v>417</v>
      </c>
      <c r="D117" s="7" t="s">
        <v>489</v>
      </c>
      <c r="E117" s="4" t="s">
        <v>388</v>
      </c>
      <c r="F117" s="6" t="s">
        <v>490</v>
      </c>
      <c r="G117" s="4" t="s">
        <v>491</v>
      </c>
      <c r="H117" s="9" t="s">
        <v>421</v>
      </c>
    </row>
    <row r="118" ht="22.75" customHeight="1" spans="1:8">
      <c r="A118" s="4"/>
      <c r="B118" s="5"/>
      <c r="C118" s="5"/>
      <c r="D118" s="7" t="s">
        <v>492</v>
      </c>
      <c r="E118" s="4" t="s">
        <v>338</v>
      </c>
      <c r="F118" s="6" t="s">
        <v>490</v>
      </c>
      <c r="G118" s="4" t="s">
        <v>491</v>
      </c>
      <c r="H118" s="9" t="s">
        <v>421</v>
      </c>
    </row>
    <row r="119" ht="24.1" customHeight="1" spans="1:8">
      <c r="A119" s="4"/>
      <c r="B119" s="5"/>
      <c r="C119" s="5" t="s">
        <v>423</v>
      </c>
      <c r="D119" s="7" t="s">
        <v>493</v>
      </c>
      <c r="E119" s="4" t="s">
        <v>388</v>
      </c>
      <c r="F119" s="6" t="s">
        <v>339</v>
      </c>
      <c r="G119" s="4" t="s">
        <v>340</v>
      </c>
      <c r="H119" s="9" t="s">
        <v>421</v>
      </c>
    </row>
    <row r="120" ht="24.1" customHeight="1" spans="1:8">
      <c r="A120" s="4"/>
      <c r="B120" s="5"/>
      <c r="C120" s="5"/>
      <c r="D120" s="7" t="s">
        <v>494</v>
      </c>
      <c r="E120" s="4" t="s">
        <v>388</v>
      </c>
      <c r="F120" s="6" t="s">
        <v>339</v>
      </c>
      <c r="G120" s="4" t="s">
        <v>340</v>
      </c>
      <c r="H120" s="9" t="s">
        <v>421</v>
      </c>
    </row>
    <row r="121" ht="22.75" customHeight="1" spans="1:8">
      <c r="A121" s="4"/>
      <c r="B121" s="5"/>
      <c r="C121" s="5" t="s">
        <v>426</v>
      </c>
      <c r="D121" s="7" t="s">
        <v>495</v>
      </c>
      <c r="E121" s="4" t="s">
        <v>388</v>
      </c>
      <c r="F121" s="6" t="s">
        <v>428</v>
      </c>
      <c r="G121" s="4" t="s">
        <v>340</v>
      </c>
      <c r="H121" s="9" t="s">
        <v>421</v>
      </c>
    </row>
    <row r="122" ht="22.75" customHeight="1" spans="1:8">
      <c r="A122" s="4"/>
      <c r="B122" s="5"/>
      <c r="C122" s="5" t="s">
        <v>429</v>
      </c>
      <c r="D122" s="7" t="s">
        <v>496</v>
      </c>
      <c r="E122" s="4" t="s">
        <v>388</v>
      </c>
      <c r="F122" s="6" t="s">
        <v>339</v>
      </c>
      <c r="G122" s="4" t="s">
        <v>340</v>
      </c>
      <c r="H122" s="9" t="s">
        <v>421</v>
      </c>
    </row>
    <row r="123" ht="22.75" customHeight="1" spans="1:8">
      <c r="A123" s="4"/>
      <c r="B123" s="5" t="s">
        <v>433</v>
      </c>
      <c r="C123" s="5" t="s">
        <v>434</v>
      </c>
      <c r="D123" s="7" t="s">
        <v>497</v>
      </c>
      <c r="E123" s="4" t="s">
        <v>388</v>
      </c>
      <c r="F123" s="6" t="s">
        <v>477</v>
      </c>
      <c r="G123" s="4" t="s">
        <v>498</v>
      </c>
      <c r="H123" s="9" t="s">
        <v>421</v>
      </c>
    </row>
    <row r="124" ht="22.75" customHeight="1" spans="1:8">
      <c r="A124" s="4"/>
      <c r="B124" s="5"/>
      <c r="C124" s="5"/>
      <c r="D124" s="7" t="s">
        <v>499</v>
      </c>
      <c r="E124" s="4" t="s">
        <v>388</v>
      </c>
      <c r="F124" s="6" t="s">
        <v>339</v>
      </c>
      <c r="G124" s="4" t="s">
        <v>340</v>
      </c>
      <c r="H124" s="9" t="s">
        <v>421</v>
      </c>
    </row>
    <row r="125" ht="22.75" customHeight="1" spans="1:8">
      <c r="A125" s="4"/>
      <c r="B125" s="5" t="s">
        <v>439</v>
      </c>
      <c r="C125" s="5" t="s">
        <v>440</v>
      </c>
      <c r="D125" s="7" t="s">
        <v>386</v>
      </c>
      <c r="E125" s="4" t="s">
        <v>388</v>
      </c>
      <c r="F125" s="6" t="s">
        <v>339</v>
      </c>
      <c r="G125" s="4" t="s">
        <v>340</v>
      </c>
      <c r="H125" s="9" t="s">
        <v>421</v>
      </c>
    </row>
    <row r="126" ht="7.2" customHeight="1" spans="1:8">
      <c r="A126" s="10"/>
      <c r="B126" s="10"/>
      <c r="C126" s="10"/>
      <c r="D126" s="10"/>
      <c r="E126" s="10"/>
      <c r="F126" s="10"/>
      <c r="G126" s="10"/>
      <c r="H126" s="10"/>
    </row>
    <row r="127" ht="22.75" customHeight="1" spans="1:8">
      <c r="A127" s="4" t="s">
        <v>398</v>
      </c>
      <c r="B127" s="5" t="s">
        <v>298</v>
      </c>
      <c r="C127" s="5"/>
      <c r="D127" s="5"/>
      <c r="E127" s="5"/>
      <c r="F127" s="5"/>
      <c r="G127" s="5"/>
      <c r="H127" s="5"/>
    </row>
    <row r="128" ht="22.75" customHeight="1" spans="1:8">
      <c r="A128" s="4" t="s">
        <v>399</v>
      </c>
      <c r="B128" s="6" t="s">
        <v>400</v>
      </c>
      <c r="C128" s="6"/>
      <c r="D128" s="6"/>
      <c r="E128" s="6" t="s">
        <v>401</v>
      </c>
      <c r="F128" s="6" t="s">
        <v>402</v>
      </c>
      <c r="G128" s="6"/>
      <c r="H128" s="6"/>
    </row>
    <row r="129" ht="22.75" customHeight="1" spans="1:8">
      <c r="A129" s="4" t="s">
        <v>403</v>
      </c>
      <c r="B129" s="7" t="s">
        <v>404</v>
      </c>
      <c r="C129" s="7"/>
      <c r="D129" s="7"/>
      <c r="E129" s="8">
        <v>0.83</v>
      </c>
      <c r="F129" s="8"/>
      <c r="G129" s="8"/>
      <c r="H129" s="8"/>
    </row>
    <row r="130" ht="22.75" customHeight="1" spans="1:8">
      <c r="A130" s="4"/>
      <c r="B130" s="7" t="s">
        <v>405</v>
      </c>
      <c r="C130" s="7"/>
      <c r="D130" s="7"/>
      <c r="E130" s="8">
        <v>0.83</v>
      </c>
      <c r="F130" s="8"/>
      <c r="G130" s="8"/>
      <c r="H130" s="8"/>
    </row>
    <row r="131" ht="22.75" customHeight="1" spans="1:8">
      <c r="A131" s="4"/>
      <c r="B131" s="7" t="s">
        <v>406</v>
      </c>
      <c r="C131" s="7"/>
      <c r="D131" s="7"/>
      <c r="E131" s="8">
        <v>0.83</v>
      </c>
      <c r="F131" s="8"/>
      <c r="G131" s="8"/>
      <c r="H131" s="8"/>
    </row>
    <row r="132" ht="22.75" customHeight="1" spans="1:8">
      <c r="A132" s="4"/>
      <c r="B132" s="7" t="s">
        <v>407</v>
      </c>
      <c r="C132" s="7"/>
      <c r="D132" s="7"/>
      <c r="E132" s="8"/>
      <c r="F132" s="8"/>
      <c r="G132" s="8"/>
      <c r="H132" s="8"/>
    </row>
    <row r="133" ht="22.75" customHeight="1" spans="1:8">
      <c r="A133" s="4"/>
      <c r="B133" s="7" t="s">
        <v>408</v>
      </c>
      <c r="C133" s="7"/>
      <c r="D133" s="7"/>
      <c r="E133" s="8"/>
      <c r="F133" s="8"/>
      <c r="G133" s="8"/>
      <c r="H133" s="8"/>
    </row>
    <row r="134" ht="22.75" customHeight="1" spans="1:8">
      <c r="A134" s="4"/>
      <c r="B134" s="7" t="s">
        <v>409</v>
      </c>
      <c r="C134" s="7"/>
      <c r="D134" s="7"/>
      <c r="E134" s="8"/>
      <c r="F134" s="8"/>
      <c r="G134" s="8"/>
      <c r="H134" s="8"/>
    </row>
    <row r="135" ht="22.75" customHeight="1" spans="1:8">
      <c r="A135" s="4"/>
      <c r="B135" s="7" t="s">
        <v>410</v>
      </c>
      <c r="C135" s="7"/>
      <c r="D135" s="7"/>
      <c r="E135" s="8"/>
      <c r="F135" s="8"/>
      <c r="G135" s="8"/>
      <c r="H135" s="8"/>
    </row>
    <row r="136" ht="22.75" customHeight="1" spans="1:8">
      <c r="A136" s="4"/>
      <c r="B136" s="7" t="s">
        <v>411</v>
      </c>
      <c r="C136" s="7"/>
      <c r="D136" s="7"/>
      <c r="E136" s="8"/>
      <c r="F136" s="8"/>
      <c r="G136" s="8"/>
      <c r="H136" s="8"/>
    </row>
    <row r="137" ht="22.75" customHeight="1" spans="1:8">
      <c r="A137" s="4" t="s">
        <v>412</v>
      </c>
      <c r="B137" s="6" t="s">
        <v>413</v>
      </c>
      <c r="C137" s="6"/>
      <c r="D137" s="6"/>
      <c r="E137" s="6"/>
      <c r="F137" s="6"/>
      <c r="G137" s="6"/>
      <c r="H137" s="6"/>
    </row>
    <row r="138" ht="22.75" customHeight="1" spans="1:8">
      <c r="A138" s="4"/>
      <c r="B138" s="7" t="s">
        <v>500</v>
      </c>
      <c r="C138" s="7"/>
      <c r="D138" s="7"/>
      <c r="E138" s="7"/>
      <c r="F138" s="7"/>
      <c r="G138" s="7"/>
      <c r="H138" s="7"/>
    </row>
    <row r="139" ht="14.2" customHeight="1" spans="1:8">
      <c r="A139" s="4" t="s">
        <v>415</v>
      </c>
      <c r="B139" s="6" t="s">
        <v>328</v>
      </c>
      <c r="C139" s="6" t="s">
        <v>329</v>
      </c>
      <c r="D139" s="6" t="s">
        <v>330</v>
      </c>
      <c r="E139" s="4" t="s">
        <v>331</v>
      </c>
      <c r="F139" s="6" t="s">
        <v>332</v>
      </c>
      <c r="G139" s="4" t="s">
        <v>333</v>
      </c>
      <c r="H139" s="6" t="s">
        <v>334</v>
      </c>
    </row>
    <row r="140" ht="14.2" customHeight="1" spans="1:8">
      <c r="A140" s="4"/>
      <c r="B140" s="6"/>
      <c r="C140" s="6"/>
      <c r="D140" s="6"/>
      <c r="E140" s="4"/>
      <c r="F140" s="6"/>
      <c r="G140" s="4"/>
      <c r="H140" s="6"/>
    </row>
    <row r="141" ht="22.75" customHeight="1" spans="1:8">
      <c r="A141" s="4"/>
      <c r="B141" s="5" t="s">
        <v>416</v>
      </c>
      <c r="C141" s="5" t="s">
        <v>417</v>
      </c>
      <c r="D141" s="7" t="s">
        <v>501</v>
      </c>
      <c r="E141" s="4" t="s">
        <v>338</v>
      </c>
      <c r="F141" s="6" t="s">
        <v>502</v>
      </c>
      <c r="G141" s="4" t="s">
        <v>503</v>
      </c>
      <c r="H141" s="9" t="s">
        <v>421</v>
      </c>
    </row>
    <row r="142" ht="22.75" customHeight="1" spans="1:8">
      <c r="A142" s="4"/>
      <c r="B142" s="5"/>
      <c r="C142" s="5"/>
      <c r="D142" s="7" t="s">
        <v>504</v>
      </c>
      <c r="E142" s="4" t="s">
        <v>388</v>
      </c>
      <c r="F142" s="6" t="s">
        <v>339</v>
      </c>
      <c r="G142" s="4" t="s">
        <v>340</v>
      </c>
      <c r="H142" s="9" t="s">
        <v>421</v>
      </c>
    </row>
    <row r="143" ht="24.1" customHeight="1" spans="1:8">
      <c r="A143" s="4"/>
      <c r="B143" s="5"/>
      <c r="C143" s="5"/>
      <c r="D143" s="7" t="s">
        <v>505</v>
      </c>
      <c r="E143" s="4" t="s">
        <v>338</v>
      </c>
      <c r="F143" s="6" t="s">
        <v>506</v>
      </c>
      <c r="G143" s="4" t="s">
        <v>450</v>
      </c>
      <c r="H143" s="9" t="s">
        <v>421</v>
      </c>
    </row>
    <row r="144" ht="22.75" customHeight="1" spans="1:8">
      <c r="A144" s="4"/>
      <c r="B144" s="5"/>
      <c r="C144" s="5" t="s">
        <v>423</v>
      </c>
      <c r="D144" s="7" t="s">
        <v>507</v>
      </c>
      <c r="E144" s="4" t="s">
        <v>388</v>
      </c>
      <c r="F144" s="6" t="s">
        <v>339</v>
      </c>
      <c r="G144" s="4" t="s">
        <v>340</v>
      </c>
      <c r="H144" s="9" t="s">
        <v>421</v>
      </c>
    </row>
    <row r="145" ht="22.75" customHeight="1" spans="1:8">
      <c r="A145" s="4"/>
      <c r="B145" s="5"/>
      <c r="C145" s="5"/>
      <c r="D145" s="7" t="s">
        <v>508</v>
      </c>
      <c r="E145" s="4" t="s">
        <v>388</v>
      </c>
      <c r="F145" s="6" t="s">
        <v>339</v>
      </c>
      <c r="G145" s="4" t="s">
        <v>340</v>
      </c>
      <c r="H145" s="9" t="s">
        <v>421</v>
      </c>
    </row>
    <row r="146" ht="24.1" customHeight="1" spans="1:8">
      <c r="A146" s="4"/>
      <c r="B146" s="5"/>
      <c r="C146" s="5" t="s">
        <v>426</v>
      </c>
      <c r="D146" s="7" t="s">
        <v>509</v>
      </c>
      <c r="E146" s="4" t="s">
        <v>388</v>
      </c>
      <c r="F146" s="6" t="s">
        <v>428</v>
      </c>
      <c r="G146" s="4" t="s">
        <v>340</v>
      </c>
      <c r="H146" s="9" t="s">
        <v>421</v>
      </c>
    </row>
    <row r="147" ht="22.75" customHeight="1" spans="1:8">
      <c r="A147" s="4"/>
      <c r="B147" s="5"/>
      <c r="C147" s="5" t="s">
        <v>429</v>
      </c>
      <c r="D147" s="7" t="s">
        <v>510</v>
      </c>
      <c r="E147" s="4" t="s">
        <v>338</v>
      </c>
      <c r="F147" s="6" t="s">
        <v>511</v>
      </c>
      <c r="G147" s="4" t="s">
        <v>453</v>
      </c>
      <c r="H147" s="9" t="s">
        <v>421</v>
      </c>
    </row>
    <row r="148" ht="22.75" customHeight="1" spans="1:8">
      <c r="A148" s="4"/>
      <c r="B148" s="5" t="s">
        <v>433</v>
      </c>
      <c r="C148" s="5" t="s">
        <v>434</v>
      </c>
      <c r="D148" s="7" t="s">
        <v>512</v>
      </c>
      <c r="E148" s="4" t="s">
        <v>388</v>
      </c>
      <c r="F148" s="6" t="s">
        <v>339</v>
      </c>
      <c r="G148" s="4" t="s">
        <v>340</v>
      </c>
      <c r="H148" s="9" t="s">
        <v>421</v>
      </c>
    </row>
    <row r="149" ht="22.75" customHeight="1" spans="1:8">
      <c r="A149" s="4"/>
      <c r="B149" s="5"/>
      <c r="C149" s="5" t="s">
        <v>436</v>
      </c>
      <c r="D149" s="7" t="s">
        <v>513</v>
      </c>
      <c r="E149" s="4" t="s">
        <v>388</v>
      </c>
      <c r="F149" s="6" t="s">
        <v>443</v>
      </c>
      <c r="G149" s="4" t="s">
        <v>514</v>
      </c>
      <c r="H149" s="9" t="s">
        <v>421</v>
      </c>
    </row>
    <row r="150" ht="22.75" customHeight="1" spans="1:8">
      <c r="A150" s="4"/>
      <c r="B150" s="5" t="s">
        <v>439</v>
      </c>
      <c r="C150" s="5" t="s">
        <v>440</v>
      </c>
      <c r="D150" s="7" t="s">
        <v>515</v>
      </c>
      <c r="E150" s="4" t="s">
        <v>388</v>
      </c>
      <c r="F150" s="6" t="s">
        <v>339</v>
      </c>
      <c r="G150" s="4" t="s">
        <v>340</v>
      </c>
      <c r="H150" s="9" t="s">
        <v>421</v>
      </c>
    </row>
    <row r="151" ht="7.2" customHeight="1" spans="1:8">
      <c r="A151" s="10"/>
      <c r="B151" s="10"/>
      <c r="C151" s="10"/>
      <c r="D151" s="10"/>
      <c r="E151" s="10"/>
      <c r="F151" s="10"/>
      <c r="G151" s="10"/>
      <c r="H151" s="10"/>
    </row>
    <row r="152" ht="22.75" customHeight="1" spans="1:8">
      <c r="A152" s="4" t="s">
        <v>398</v>
      </c>
      <c r="B152" s="5" t="s">
        <v>297</v>
      </c>
      <c r="C152" s="5"/>
      <c r="D152" s="5"/>
      <c r="E152" s="5"/>
      <c r="F152" s="5"/>
      <c r="G152" s="5"/>
      <c r="H152" s="5"/>
    </row>
    <row r="153" ht="22.75" customHeight="1" spans="1:8">
      <c r="A153" s="4" t="s">
        <v>399</v>
      </c>
      <c r="B153" s="6" t="s">
        <v>400</v>
      </c>
      <c r="C153" s="6"/>
      <c r="D153" s="6"/>
      <c r="E153" s="6" t="s">
        <v>401</v>
      </c>
      <c r="F153" s="6" t="s">
        <v>402</v>
      </c>
      <c r="G153" s="6"/>
      <c r="H153" s="6"/>
    </row>
    <row r="154" ht="22.75" customHeight="1" spans="1:8">
      <c r="A154" s="4" t="s">
        <v>403</v>
      </c>
      <c r="B154" s="7" t="s">
        <v>404</v>
      </c>
      <c r="C154" s="7"/>
      <c r="D154" s="7"/>
      <c r="E154" s="8">
        <v>6</v>
      </c>
      <c r="F154" s="8"/>
      <c r="G154" s="8"/>
      <c r="H154" s="8"/>
    </row>
    <row r="155" ht="22.75" customHeight="1" spans="1:8">
      <c r="A155" s="4"/>
      <c r="B155" s="7" t="s">
        <v>405</v>
      </c>
      <c r="C155" s="7"/>
      <c r="D155" s="7"/>
      <c r="E155" s="8">
        <v>6</v>
      </c>
      <c r="F155" s="8"/>
      <c r="G155" s="8"/>
      <c r="H155" s="8"/>
    </row>
    <row r="156" ht="22.75" customHeight="1" spans="1:8">
      <c r="A156" s="4"/>
      <c r="B156" s="7" t="s">
        <v>406</v>
      </c>
      <c r="C156" s="7"/>
      <c r="D156" s="7"/>
      <c r="E156" s="8">
        <v>6</v>
      </c>
      <c r="F156" s="8"/>
      <c r="G156" s="8"/>
      <c r="H156" s="8"/>
    </row>
    <row r="157" ht="22.75" customHeight="1" spans="1:8">
      <c r="A157" s="4"/>
      <c r="B157" s="7" t="s">
        <v>407</v>
      </c>
      <c r="C157" s="7"/>
      <c r="D157" s="7"/>
      <c r="E157" s="8"/>
      <c r="F157" s="8"/>
      <c r="G157" s="8"/>
      <c r="H157" s="8"/>
    </row>
    <row r="158" ht="22.75" customHeight="1" spans="1:8">
      <c r="A158" s="4"/>
      <c r="B158" s="7" t="s">
        <v>408</v>
      </c>
      <c r="C158" s="7"/>
      <c r="D158" s="7"/>
      <c r="E158" s="8"/>
      <c r="F158" s="8"/>
      <c r="G158" s="8"/>
      <c r="H158" s="8"/>
    </row>
    <row r="159" ht="22.75" customHeight="1" spans="1:8">
      <c r="A159" s="4"/>
      <c r="B159" s="7" t="s">
        <v>409</v>
      </c>
      <c r="C159" s="7"/>
      <c r="D159" s="7"/>
      <c r="E159" s="8"/>
      <c r="F159" s="8"/>
      <c r="G159" s="8"/>
      <c r="H159" s="8"/>
    </row>
    <row r="160" ht="22.75" customHeight="1" spans="1:8">
      <c r="A160" s="4"/>
      <c r="B160" s="7" t="s">
        <v>410</v>
      </c>
      <c r="C160" s="7"/>
      <c r="D160" s="7"/>
      <c r="E160" s="8"/>
      <c r="F160" s="8"/>
      <c r="G160" s="8"/>
      <c r="H160" s="8"/>
    </row>
    <row r="161" ht="22.75" customHeight="1" spans="1:8">
      <c r="A161" s="4"/>
      <c r="B161" s="7" t="s">
        <v>411</v>
      </c>
      <c r="C161" s="7"/>
      <c r="D161" s="7"/>
      <c r="E161" s="8"/>
      <c r="F161" s="8"/>
      <c r="G161" s="8"/>
      <c r="H161" s="8"/>
    </row>
    <row r="162" ht="22.75" customHeight="1" spans="1:8">
      <c r="A162" s="4" t="s">
        <v>412</v>
      </c>
      <c r="B162" s="6" t="s">
        <v>413</v>
      </c>
      <c r="C162" s="6"/>
      <c r="D162" s="6"/>
      <c r="E162" s="6"/>
      <c r="F162" s="6"/>
      <c r="G162" s="6"/>
      <c r="H162" s="6"/>
    </row>
    <row r="163" ht="24.1" customHeight="1" spans="1:8">
      <c r="A163" s="4"/>
      <c r="B163" s="7" t="s">
        <v>516</v>
      </c>
      <c r="C163" s="7"/>
      <c r="D163" s="7"/>
      <c r="E163" s="7"/>
      <c r="F163" s="7"/>
      <c r="G163" s="7"/>
      <c r="H163" s="7"/>
    </row>
    <row r="164" ht="14.2" customHeight="1" spans="1:8">
      <c r="A164" s="4" t="s">
        <v>415</v>
      </c>
      <c r="B164" s="6" t="s">
        <v>328</v>
      </c>
      <c r="C164" s="6" t="s">
        <v>329</v>
      </c>
      <c r="D164" s="6" t="s">
        <v>330</v>
      </c>
      <c r="E164" s="4" t="s">
        <v>331</v>
      </c>
      <c r="F164" s="6" t="s">
        <v>332</v>
      </c>
      <c r="G164" s="4" t="s">
        <v>333</v>
      </c>
      <c r="H164" s="6" t="s">
        <v>334</v>
      </c>
    </row>
    <row r="165" ht="14.2" customHeight="1" spans="1:8">
      <c r="A165" s="4"/>
      <c r="B165" s="6"/>
      <c r="C165" s="6"/>
      <c r="D165" s="6"/>
      <c r="E165" s="4"/>
      <c r="F165" s="6"/>
      <c r="G165" s="4"/>
      <c r="H165" s="6"/>
    </row>
    <row r="166" ht="24.1" customHeight="1" spans="1:8">
      <c r="A166" s="4"/>
      <c r="B166" s="5" t="s">
        <v>416</v>
      </c>
      <c r="C166" s="5" t="s">
        <v>417</v>
      </c>
      <c r="D166" s="7" t="s">
        <v>517</v>
      </c>
      <c r="E166" s="4" t="s">
        <v>388</v>
      </c>
      <c r="F166" s="6" t="s">
        <v>443</v>
      </c>
      <c r="G166" s="4" t="s">
        <v>420</v>
      </c>
      <c r="H166" s="9" t="s">
        <v>421</v>
      </c>
    </row>
    <row r="167" ht="22.75" customHeight="1" spans="1:8">
      <c r="A167" s="4"/>
      <c r="B167" s="5"/>
      <c r="C167" s="5"/>
      <c r="D167" s="7" t="s">
        <v>518</v>
      </c>
      <c r="E167" s="4" t="s">
        <v>338</v>
      </c>
      <c r="F167" s="6" t="s">
        <v>519</v>
      </c>
      <c r="G167" s="4" t="s">
        <v>374</v>
      </c>
      <c r="H167" s="9" t="s">
        <v>421</v>
      </c>
    </row>
    <row r="168" ht="22.75" customHeight="1" spans="1:8">
      <c r="A168" s="4"/>
      <c r="B168" s="5"/>
      <c r="C168" s="5"/>
      <c r="D168" s="7" t="s">
        <v>520</v>
      </c>
      <c r="E168" s="4" t="s">
        <v>338</v>
      </c>
      <c r="F168" s="6" t="s">
        <v>339</v>
      </c>
      <c r="G168" s="4" t="s">
        <v>340</v>
      </c>
      <c r="H168" s="9" t="s">
        <v>445</v>
      </c>
    </row>
    <row r="169" ht="22.75" customHeight="1" spans="1:8">
      <c r="A169" s="4"/>
      <c r="B169" s="5"/>
      <c r="C169" s="5"/>
      <c r="D169" s="7" t="s">
        <v>521</v>
      </c>
      <c r="E169" s="4" t="s">
        <v>338</v>
      </c>
      <c r="F169" s="6" t="s">
        <v>339</v>
      </c>
      <c r="G169" s="4" t="s">
        <v>340</v>
      </c>
      <c r="H169" s="9" t="s">
        <v>445</v>
      </c>
    </row>
    <row r="170" ht="22.75" customHeight="1" spans="1:8">
      <c r="A170" s="4"/>
      <c r="B170" s="5"/>
      <c r="C170" s="5" t="s">
        <v>423</v>
      </c>
      <c r="D170" s="7" t="s">
        <v>522</v>
      </c>
      <c r="E170" s="4" t="s">
        <v>388</v>
      </c>
      <c r="F170" s="6" t="s">
        <v>339</v>
      </c>
      <c r="G170" s="4" t="s">
        <v>340</v>
      </c>
      <c r="H170" s="9" t="s">
        <v>421</v>
      </c>
    </row>
    <row r="171" ht="22.75" customHeight="1" spans="1:8">
      <c r="A171" s="4"/>
      <c r="B171" s="5"/>
      <c r="C171" s="5"/>
      <c r="D171" s="7" t="s">
        <v>523</v>
      </c>
      <c r="E171" s="4" t="s">
        <v>388</v>
      </c>
      <c r="F171" s="6" t="s">
        <v>428</v>
      </c>
      <c r="G171" s="4" t="s">
        <v>340</v>
      </c>
      <c r="H171" s="9" t="s">
        <v>445</v>
      </c>
    </row>
    <row r="172" ht="22.75" customHeight="1" spans="1:8">
      <c r="A172" s="4"/>
      <c r="B172" s="5"/>
      <c r="C172" s="5"/>
      <c r="D172" s="7" t="s">
        <v>524</v>
      </c>
      <c r="E172" s="4" t="s">
        <v>388</v>
      </c>
      <c r="F172" s="6" t="s">
        <v>339</v>
      </c>
      <c r="G172" s="4" t="s">
        <v>340</v>
      </c>
      <c r="H172" s="9" t="s">
        <v>421</v>
      </c>
    </row>
    <row r="173" ht="22.75" customHeight="1" spans="1:8">
      <c r="A173" s="4"/>
      <c r="B173" s="5"/>
      <c r="C173" s="5"/>
      <c r="D173" s="7" t="s">
        <v>448</v>
      </c>
      <c r="E173" s="4" t="s">
        <v>338</v>
      </c>
      <c r="F173" s="6" t="s">
        <v>339</v>
      </c>
      <c r="G173" s="4" t="s">
        <v>340</v>
      </c>
      <c r="H173" s="9" t="s">
        <v>445</v>
      </c>
    </row>
    <row r="174" ht="24.1" customHeight="1" spans="1:8">
      <c r="A174" s="4"/>
      <c r="B174" s="5"/>
      <c r="C174" s="5" t="s">
        <v>426</v>
      </c>
      <c r="D174" s="7" t="s">
        <v>525</v>
      </c>
      <c r="E174" s="4" t="s">
        <v>388</v>
      </c>
      <c r="F174" s="6" t="s">
        <v>339</v>
      </c>
      <c r="G174" s="4" t="s">
        <v>340</v>
      </c>
      <c r="H174" s="9" t="s">
        <v>445</v>
      </c>
    </row>
    <row r="175" ht="22.75" customHeight="1" spans="1:8">
      <c r="A175" s="4"/>
      <c r="B175" s="5"/>
      <c r="C175" s="5" t="s">
        <v>429</v>
      </c>
      <c r="D175" s="7" t="s">
        <v>430</v>
      </c>
      <c r="E175" s="4" t="s">
        <v>353</v>
      </c>
      <c r="F175" s="6" t="s">
        <v>481</v>
      </c>
      <c r="G175" s="4" t="s">
        <v>432</v>
      </c>
      <c r="H175" s="9" t="s">
        <v>445</v>
      </c>
    </row>
    <row r="176" ht="22.75" customHeight="1" spans="1:8">
      <c r="A176" s="4"/>
      <c r="B176" s="5" t="s">
        <v>433</v>
      </c>
      <c r="C176" s="5" t="s">
        <v>434</v>
      </c>
      <c r="D176" s="7" t="s">
        <v>526</v>
      </c>
      <c r="E176" s="4" t="s">
        <v>388</v>
      </c>
      <c r="F176" s="6" t="s">
        <v>519</v>
      </c>
      <c r="G176" s="4" t="s">
        <v>374</v>
      </c>
      <c r="H176" s="9" t="s">
        <v>445</v>
      </c>
    </row>
    <row r="177" ht="22.75" customHeight="1" spans="1:8">
      <c r="A177" s="4"/>
      <c r="B177" s="5"/>
      <c r="C177" s="5" t="s">
        <v>436</v>
      </c>
      <c r="D177" s="7" t="s">
        <v>527</v>
      </c>
      <c r="E177" s="4"/>
      <c r="F177" s="6" t="s">
        <v>483</v>
      </c>
      <c r="G177" s="4"/>
      <c r="H177" s="9" t="s">
        <v>445</v>
      </c>
    </row>
    <row r="178" ht="22.75" customHeight="1" spans="1:8">
      <c r="A178" s="4"/>
      <c r="B178" s="5" t="s">
        <v>439</v>
      </c>
      <c r="C178" s="5" t="s">
        <v>440</v>
      </c>
      <c r="D178" s="7" t="s">
        <v>386</v>
      </c>
      <c r="E178" s="4" t="s">
        <v>388</v>
      </c>
      <c r="F178" s="6" t="s">
        <v>339</v>
      </c>
      <c r="G178" s="4" t="s">
        <v>340</v>
      </c>
      <c r="H178" s="9" t="s">
        <v>445</v>
      </c>
    </row>
    <row r="179" ht="7.2" customHeight="1" spans="1:8">
      <c r="A179" s="10"/>
      <c r="B179" s="10"/>
      <c r="C179" s="10"/>
      <c r="D179" s="10"/>
      <c r="E179" s="10"/>
      <c r="F179" s="10"/>
      <c r="G179" s="10"/>
      <c r="H179" s="10"/>
    </row>
    <row r="180" ht="22.75" customHeight="1" spans="1:8">
      <c r="A180" s="4" t="s">
        <v>398</v>
      </c>
      <c r="B180" s="5" t="s">
        <v>287</v>
      </c>
      <c r="C180" s="5"/>
      <c r="D180" s="5"/>
      <c r="E180" s="5"/>
      <c r="F180" s="5"/>
      <c r="G180" s="5"/>
      <c r="H180" s="5"/>
    </row>
    <row r="181" ht="22.75" customHeight="1" spans="1:8">
      <c r="A181" s="4" t="s">
        <v>399</v>
      </c>
      <c r="B181" s="6" t="s">
        <v>400</v>
      </c>
      <c r="C181" s="6"/>
      <c r="D181" s="6"/>
      <c r="E181" s="6" t="s">
        <v>401</v>
      </c>
      <c r="F181" s="6" t="s">
        <v>402</v>
      </c>
      <c r="G181" s="6"/>
      <c r="H181" s="6"/>
    </row>
    <row r="182" ht="22.75" customHeight="1" spans="1:8">
      <c r="A182" s="4" t="s">
        <v>403</v>
      </c>
      <c r="B182" s="7" t="s">
        <v>404</v>
      </c>
      <c r="C182" s="7"/>
      <c r="D182" s="7"/>
      <c r="E182" s="8">
        <v>60.5</v>
      </c>
      <c r="F182" s="8"/>
      <c r="G182" s="8"/>
      <c r="H182" s="8"/>
    </row>
    <row r="183" ht="22.75" customHeight="1" spans="1:8">
      <c r="A183" s="4"/>
      <c r="B183" s="7" t="s">
        <v>405</v>
      </c>
      <c r="C183" s="7"/>
      <c r="D183" s="7"/>
      <c r="E183" s="8">
        <v>60.5</v>
      </c>
      <c r="F183" s="8"/>
      <c r="G183" s="8"/>
      <c r="H183" s="8"/>
    </row>
    <row r="184" ht="22.75" customHeight="1" spans="1:8">
      <c r="A184" s="4"/>
      <c r="B184" s="7" t="s">
        <v>406</v>
      </c>
      <c r="C184" s="7"/>
      <c r="D184" s="7"/>
      <c r="E184" s="8">
        <v>60.5</v>
      </c>
      <c r="F184" s="8"/>
      <c r="G184" s="8"/>
      <c r="H184" s="8"/>
    </row>
    <row r="185" ht="22.75" customHeight="1" spans="1:8">
      <c r="A185" s="4"/>
      <c r="B185" s="7" t="s">
        <v>407</v>
      </c>
      <c r="C185" s="7"/>
      <c r="D185" s="7"/>
      <c r="E185" s="8"/>
      <c r="F185" s="8"/>
      <c r="G185" s="8"/>
      <c r="H185" s="8"/>
    </row>
    <row r="186" ht="22.75" customHeight="1" spans="1:8">
      <c r="A186" s="4"/>
      <c r="B186" s="7" t="s">
        <v>408</v>
      </c>
      <c r="C186" s="7"/>
      <c r="D186" s="7"/>
      <c r="E186" s="8"/>
      <c r="F186" s="8"/>
      <c r="G186" s="8"/>
      <c r="H186" s="8"/>
    </row>
    <row r="187" ht="22.75" customHeight="1" spans="1:8">
      <c r="A187" s="4"/>
      <c r="B187" s="7" t="s">
        <v>409</v>
      </c>
      <c r="C187" s="7"/>
      <c r="D187" s="7"/>
      <c r="E187" s="8"/>
      <c r="F187" s="8"/>
      <c r="G187" s="8"/>
      <c r="H187" s="8"/>
    </row>
    <row r="188" ht="22.75" customHeight="1" spans="1:8">
      <c r="A188" s="4"/>
      <c r="B188" s="7" t="s">
        <v>410</v>
      </c>
      <c r="C188" s="7"/>
      <c r="D188" s="7"/>
      <c r="E188" s="8"/>
      <c r="F188" s="8"/>
      <c r="G188" s="8"/>
      <c r="H188" s="8"/>
    </row>
    <row r="189" ht="22.75" customHeight="1" spans="1:8">
      <c r="A189" s="4"/>
      <c r="B189" s="7" t="s">
        <v>411</v>
      </c>
      <c r="C189" s="7"/>
      <c r="D189" s="7"/>
      <c r="E189" s="8"/>
      <c r="F189" s="8"/>
      <c r="G189" s="8"/>
      <c r="H189" s="8"/>
    </row>
    <row r="190" ht="22.75" customHeight="1" spans="1:8">
      <c r="A190" s="4" t="s">
        <v>412</v>
      </c>
      <c r="B190" s="6" t="s">
        <v>413</v>
      </c>
      <c r="C190" s="6"/>
      <c r="D190" s="6"/>
      <c r="E190" s="6"/>
      <c r="F190" s="6"/>
      <c r="G190" s="6"/>
      <c r="H190" s="6"/>
    </row>
    <row r="191" ht="24.1" customHeight="1" spans="1:8">
      <c r="A191" s="4"/>
      <c r="B191" s="7" t="s">
        <v>528</v>
      </c>
      <c r="C191" s="7"/>
      <c r="D191" s="7"/>
      <c r="E191" s="7"/>
      <c r="F191" s="7"/>
      <c r="G191" s="7"/>
      <c r="H191" s="7"/>
    </row>
    <row r="192" ht="14.2" customHeight="1" spans="1:8">
      <c r="A192" s="4" t="s">
        <v>415</v>
      </c>
      <c r="B192" s="6" t="s">
        <v>328</v>
      </c>
      <c r="C192" s="6" t="s">
        <v>329</v>
      </c>
      <c r="D192" s="6" t="s">
        <v>330</v>
      </c>
      <c r="E192" s="4" t="s">
        <v>331</v>
      </c>
      <c r="F192" s="6" t="s">
        <v>332</v>
      </c>
      <c r="G192" s="4" t="s">
        <v>333</v>
      </c>
      <c r="H192" s="6" t="s">
        <v>334</v>
      </c>
    </row>
    <row r="193" ht="14.2" customHeight="1" spans="1:8">
      <c r="A193" s="4"/>
      <c r="B193" s="6"/>
      <c r="C193" s="6"/>
      <c r="D193" s="6"/>
      <c r="E193" s="4"/>
      <c r="F193" s="6"/>
      <c r="G193" s="4"/>
      <c r="H193" s="6"/>
    </row>
    <row r="194" ht="24.1" customHeight="1" spans="1:8">
      <c r="A194" s="4"/>
      <c r="B194" s="5" t="s">
        <v>416</v>
      </c>
      <c r="C194" s="5" t="s">
        <v>417</v>
      </c>
      <c r="D194" s="7" t="s">
        <v>529</v>
      </c>
      <c r="E194" s="4" t="s">
        <v>338</v>
      </c>
      <c r="F194" s="6" t="s">
        <v>443</v>
      </c>
      <c r="G194" s="4" t="s">
        <v>420</v>
      </c>
      <c r="H194" s="9" t="s">
        <v>421</v>
      </c>
    </row>
    <row r="195" ht="22.75" customHeight="1" spans="1:8">
      <c r="A195" s="4"/>
      <c r="B195" s="5"/>
      <c r="C195" s="5"/>
      <c r="D195" s="7" t="s">
        <v>530</v>
      </c>
      <c r="E195" s="4" t="s">
        <v>388</v>
      </c>
      <c r="F195" s="6" t="s">
        <v>519</v>
      </c>
      <c r="G195" s="4" t="s">
        <v>374</v>
      </c>
      <c r="H195" s="9" t="s">
        <v>421</v>
      </c>
    </row>
    <row r="196" ht="22.75" customHeight="1" spans="1:8">
      <c r="A196" s="4"/>
      <c r="B196" s="5"/>
      <c r="C196" s="5" t="s">
        <v>423</v>
      </c>
      <c r="D196" s="7" t="s">
        <v>531</v>
      </c>
      <c r="E196" s="4" t="s">
        <v>388</v>
      </c>
      <c r="F196" s="6" t="s">
        <v>339</v>
      </c>
      <c r="G196" s="4" t="s">
        <v>340</v>
      </c>
      <c r="H196" s="9" t="s">
        <v>421</v>
      </c>
    </row>
    <row r="197" ht="22.75" customHeight="1" spans="1:8">
      <c r="A197" s="4"/>
      <c r="B197" s="5"/>
      <c r="C197" s="5"/>
      <c r="D197" s="7" t="s">
        <v>532</v>
      </c>
      <c r="E197" s="4" t="s">
        <v>388</v>
      </c>
      <c r="F197" s="6" t="s">
        <v>339</v>
      </c>
      <c r="G197" s="4" t="s">
        <v>340</v>
      </c>
      <c r="H197" s="9" t="s">
        <v>421</v>
      </c>
    </row>
    <row r="198" ht="22.75" customHeight="1" spans="1:8">
      <c r="A198" s="4"/>
      <c r="B198" s="5"/>
      <c r="C198" s="5" t="s">
        <v>426</v>
      </c>
      <c r="D198" s="7" t="s">
        <v>427</v>
      </c>
      <c r="E198" s="4" t="s">
        <v>388</v>
      </c>
      <c r="F198" s="6" t="s">
        <v>428</v>
      </c>
      <c r="G198" s="4" t="s">
        <v>340</v>
      </c>
      <c r="H198" s="9" t="s">
        <v>421</v>
      </c>
    </row>
    <row r="199" ht="22.75" customHeight="1" spans="1:8">
      <c r="A199" s="4"/>
      <c r="B199" s="5"/>
      <c r="C199" s="5" t="s">
        <v>429</v>
      </c>
      <c r="D199" s="7" t="s">
        <v>430</v>
      </c>
      <c r="E199" s="4" t="s">
        <v>353</v>
      </c>
      <c r="F199" s="6" t="s">
        <v>533</v>
      </c>
      <c r="G199" s="4" t="s">
        <v>432</v>
      </c>
      <c r="H199" s="9" t="s">
        <v>421</v>
      </c>
    </row>
    <row r="200" ht="24.1" customHeight="1" spans="1:8">
      <c r="A200" s="4"/>
      <c r="B200" s="5" t="s">
        <v>433</v>
      </c>
      <c r="C200" s="5" t="s">
        <v>534</v>
      </c>
      <c r="D200" s="7" t="s">
        <v>535</v>
      </c>
      <c r="E200" s="4" t="s">
        <v>353</v>
      </c>
      <c r="F200" s="6" t="s">
        <v>465</v>
      </c>
      <c r="G200" s="4" t="s">
        <v>340</v>
      </c>
      <c r="H200" s="9" t="s">
        <v>421</v>
      </c>
    </row>
    <row r="201" ht="36.15" customHeight="1" spans="1:8">
      <c r="A201" s="4"/>
      <c r="B201" s="5"/>
      <c r="C201" s="5" t="s">
        <v>436</v>
      </c>
      <c r="D201" s="7" t="s">
        <v>536</v>
      </c>
      <c r="E201" s="4" t="s">
        <v>388</v>
      </c>
      <c r="F201" s="6" t="s">
        <v>443</v>
      </c>
      <c r="G201" s="4" t="s">
        <v>514</v>
      </c>
      <c r="H201" s="9" t="s">
        <v>421</v>
      </c>
    </row>
    <row r="202" ht="22.75" customHeight="1" spans="1:8">
      <c r="A202" s="4"/>
      <c r="B202" s="5" t="s">
        <v>439</v>
      </c>
      <c r="C202" s="5" t="s">
        <v>440</v>
      </c>
      <c r="D202" s="7" t="s">
        <v>386</v>
      </c>
      <c r="E202" s="4" t="s">
        <v>388</v>
      </c>
      <c r="F202" s="6" t="s">
        <v>339</v>
      </c>
      <c r="G202" s="4" t="s">
        <v>340</v>
      </c>
      <c r="H202" s="9" t="s">
        <v>421</v>
      </c>
    </row>
    <row r="203" ht="7.2" customHeight="1" spans="1:8">
      <c r="A203" s="10"/>
      <c r="B203" s="10"/>
      <c r="C203" s="10"/>
      <c r="D203" s="10"/>
      <c r="E203" s="10"/>
      <c r="F203" s="10"/>
      <c r="G203" s="10"/>
      <c r="H203" s="10"/>
    </row>
    <row r="204" ht="22.75" customHeight="1" spans="1:8">
      <c r="A204" s="4" t="s">
        <v>398</v>
      </c>
      <c r="B204" s="5" t="s">
        <v>285</v>
      </c>
      <c r="C204" s="5"/>
      <c r="D204" s="5"/>
      <c r="E204" s="5"/>
      <c r="F204" s="5"/>
      <c r="G204" s="5"/>
      <c r="H204" s="5"/>
    </row>
    <row r="205" ht="22.75" customHeight="1" spans="1:8">
      <c r="A205" s="4" t="s">
        <v>399</v>
      </c>
      <c r="B205" s="6" t="s">
        <v>400</v>
      </c>
      <c r="C205" s="6"/>
      <c r="D205" s="6"/>
      <c r="E205" s="6" t="s">
        <v>401</v>
      </c>
      <c r="F205" s="6" t="s">
        <v>402</v>
      </c>
      <c r="G205" s="6"/>
      <c r="H205" s="6"/>
    </row>
    <row r="206" ht="22.75" customHeight="1" spans="1:8">
      <c r="A206" s="4" t="s">
        <v>403</v>
      </c>
      <c r="B206" s="7" t="s">
        <v>404</v>
      </c>
      <c r="C206" s="7"/>
      <c r="D206" s="7"/>
      <c r="E206" s="8">
        <v>4</v>
      </c>
      <c r="F206" s="8"/>
      <c r="G206" s="8"/>
      <c r="H206" s="8"/>
    </row>
    <row r="207" ht="22.75" customHeight="1" spans="1:8">
      <c r="A207" s="4"/>
      <c r="B207" s="7" t="s">
        <v>405</v>
      </c>
      <c r="C207" s="7"/>
      <c r="D207" s="7"/>
      <c r="E207" s="8">
        <v>4</v>
      </c>
      <c r="F207" s="8"/>
      <c r="G207" s="8"/>
      <c r="H207" s="8"/>
    </row>
    <row r="208" ht="22.75" customHeight="1" spans="1:8">
      <c r="A208" s="4"/>
      <c r="B208" s="7" t="s">
        <v>406</v>
      </c>
      <c r="C208" s="7"/>
      <c r="D208" s="7"/>
      <c r="E208" s="8">
        <v>4</v>
      </c>
      <c r="F208" s="8"/>
      <c r="G208" s="8"/>
      <c r="H208" s="8"/>
    </row>
    <row r="209" ht="22.75" customHeight="1" spans="1:8">
      <c r="A209" s="4"/>
      <c r="B209" s="7" t="s">
        <v>407</v>
      </c>
      <c r="C209" s="7"/>
      <c r="D209" s="7"/>
      <c r="E209" s="8"/>
      <c r="F209" s="8"/>
      <c r="G209" s="8"/>
      <c r="H209" s="8"/>
    </row>
    <row r="210" ht="22.75" customHeight="1" spans="1:8">
      <c r="A210" s="4"/>
      <c r="B210" s="7" t="s">
        <v>408</v>
      </c>
      <c r="C210" s="7"/>
      <c r="D210" s="7"/>
      <c r="E210" s="8"/>
      <c r="F210" s="8"/>
      <c r="G210" s="8"/>
      <c r="H210" s="8"/>
    </row>
    <row r="211" ht="22.75" customHeight="1" spans="1:8">
      <c r="A211" s="4"/>
      <c r="B211" s="7" t="s">
        <v>409</v>
      </c>
      <c r="C211" s="7"/>
      <c r="D211" s="7"/>
      <c r="E211" s="8"/>
      <c r="F211" s="8"/>
      <c r="G211" s="8"/>
      <c r="H211" s="8"/>
    </row>
    <row r="212" ht="22.75" customHeight="1" spans="1:8">
      <c r="A212" s="4"/>
      <c r="B212" s="7" t="s">
        <v>410</v>
      </c>
      <c r="C212" s="7"/>
      <c r="D212" s="7"/>
      <c r="E212" s="8"/>
      <c r="F212" s="8"/>
      <c r="G212" s="8"/>
      <c r="H212" s="8"/>
    </row>
    <row r="213" ht="22.75" customHeight="1" spans="1:8">
      <c r="A213" s="4"/>
      <c r="B213" s="7" t="s">
        <v>411</v>
      </c>
      <c r="C213" s="7"/>
      <c r="D213" s="7"/>
      <c r="E213" s="8"/>
      <c r="F213" s="8"/>
      <c r="G213" s="8"/>
      <c r="H213" s="8"/>
    </row>
    <row r="214" ht="22.75" customHeight="1" spans="1:8">
      <c r="A214" s="4" t="s">
        <v>412</v>
      </c>
      <c r="B214" s="6" t="s">
        <v>413</v>
      </c>
      <c r="C214" s="6"/>
      <c r="D214" s="6"/>
      <c r="E214" s="6"/>
      <c r="F214" s="6"/>
      <c r="G214" s="6"/>
      <c r="H214" s="6"/>
    </row>
    <row r="215" ht="22.75" customHeight="1" spans="1:8">
      <c r="A215" s="4"/>
      <c r="B215" s="7" t="s">
        <v>537</v>
      </c>
      <c r="C215" s="7"/>
      <c r="D215" s="7"/>
      <c r="E215" s="7"/>
      <c r="F215" s="7"/>
      <c r="G215" s="7"/>
      <c r="H215" s="7"/>
    </row>
    <row r="216" ht="14.2" customHeight="1" spans="1:8">
      <c r="A216" s="4" t="s">
        <v>415</v>
      </c>
      <c r="B216" s="6" t="s">
        <v>328</v>
      </c>
      <c r="C216" s="6" t="s">
        <v>329</v>
      </c>
      <c r="D216" s="6" t="s">
        <v>330</v>
      </c>
      <c r="E216" s="4" t="s">
        <v>331</v>
      </c>
      <c r="F216" s="6" t="s">
        <v>332</v>
      </c>
      <c r="G216" s="4" t="s">
        <v>333</v>
      </c>
      <c r="H216" s="6" t="s">
        <v>334</v>
      </c>
    </row>
    <row r="217" ht="14.2" customHeight="1" spans="1:8">
      <c r="A217" s="4"/>
      <c r="B217" s="6"/>
      <c r="C217" s="6"/>
      <c r="D217" s="6"/>
      <c r="E217" s="4"/>
      <c r="F217" s="6"/>
      <c r="G217" s="4"/>
      <c r="H217" s="6"/>
    </row>
    <row r="218" ht="22.75" customHeight="1" spans="1:8">
      <c r="A218" s="4"/>
      <c r="B218" s="5" t="s">
        <v>416</v>
      </c>
      <c r="C218" s="5" t="s">
        <v>417</v>
      </c>
      <c r="D218" s="7" t="s">
        <v>538</v>
      </c>
      <c r="E218" s="4" t="s">
        <v>388</v>
      </c>
      <c r="F218" s="6" t="s">
        <v>443</v>
      </c>
      <c r="G218" s="4" t="s">
        <v>432</v>
      </c>
      <c r="H218" s="9" t="s">
        <v>421</v>
      </c>
    </row>
    <row r="219" ht="22.75" customHeight="1" spans="1:8">
      <c r="A219" s="4"/>
      <c r="B219" s="5"/>
      <c r="C219" s="5"/>
      <c r="D219" s="7" t="s">
        <v>539</v>
      </c>
      <c r="E219" s="4" t="s">
        <v>338</v>
      </c>
      <c r="F219" s="6" t="s">
        <v>540</v>
      </c>
      <c r="G219" s="4" t="s">
        <v>420</v>
      </c>
      <c r="H219" s="9" t="s">
        <v>421</v>
      </c>
    </row>
    <row r="220" ht="24.1" customHeight="1" spans="1:8">
      <c r="A220" s="4"/>
      <c r="B220" s="5"/>
      <c r="C220" s="5" t="s">
        <v>423</v>
      </c>
      <c r="D220" s="7" t="s">
        <v>541</v>
      </c>
      <c r="E220" s="4" t="s">
        <v>338</v>
      </c>
      <c r="F220" s="6" t="s">
        <v>339</v>
      </c>
      <c r="G220" s="4" t="s">
        <v>340</v>
      </c>
      <c r="H220" s="9" t="s">
        <v>421</v>
      </c>
    </row>
    <row r="221" ht="22.75" customHeight="1" spans="1:8">
      <c r="A221" s="4"/>
      <c r="B221" s="5"/>
      <c r="C221" s="5"/>
      <c r="D221" s="7" t="s">
        <v>462</v>
      </c>
      <c r="E221" s="4" t="s">
        <v>338</v>
      </c>
      <c r="F221" s="6" t="s">
        <v>339</v>
      </c>
      <c r="G221" s="4" t="s">
        <v>340</v>
      </c>
      <c r="H221" s="9" t="s">
        <v>421</v>
      </c>
    </row>
    <row r="222" ht="24.1" customHeight="1" spans="1:8">
      <c r="A222" s="4"/>
      <c r="B222" s="5"/>
      <c r="C222" s="5" t="s">
        <v>426</v>
      </c>
      <c r="D222" s="7" t="s">
        <v>542</v>
      </c>
      <c r="E222" s="4" t="s">
        <v>338</v>
      </c>
      <c r="F222" s="6" t="s">
        <v>543</v>
      </c>
      <c r="G222" s="4" t="s">
        <v>450</v>
      </c>
      <c r="H222" s="9" t="s">
        <v>421</v>
      </c>
    </row>
    <row r="223" ht="22.75" customHeight="1" spans="1:8">
      <c r="A223" s="4"/>
      <c r="B223" s="5"/>
      <c r="C223" s="5" t="s">
        <v>429</v>
      </c>
      <c r="D223" s="7" t="s">
        <v>430</v>
      </c>
      <c r="E223" s="4" t="s">
        <v>353</v>
      </c>
      <c r="F223" s="6" t="s">
        <v>544</v>
      </c>
      <c r="G223" s="4" t="s">
        <v>432</v>
      </c>
      <c r="H223" s="9" t="s">
        <v>421</v>
      </c>
    </row>
    <row r="224" ht="36.15" customHeight="1" spans="1:8">
      <c r="A224" s="4"/>
      <c r="B224" s="5" t="s">
        <v>433</v>
      </c>
      <c r="C224" s="5" t="s">
        <v>436</v>
      </c>
      <c r="D224" s="7" t="s">
        <v>545</v>
      </c>
      <c r="E224" s="4"/>
      <c r="F224" s="6" t="s">
        <v>546</v>
      </c>
      <c r="G224" s="4"/>
      <c r="H224" s="9" t="s">
        <v>421</v>
      </c>
    </row>
    <row r="225" ht="24.1" customHeight="1" spans="1:8">
      <c r="A225" s="4"/>
      <c r="B225" s="5"/>
      <c r="C225" s="5"/>
      <c r="D225" s="7" t="s">
        <v>547</v>
      </c>
      <c r="E225" s="4"/>
      <c r="F225" s="6" t="s">
        <v>548</v>
      </c>
      <c r="G225" s="4"/>
      <c r="H225" s="9" t="s">
        <v>421</v>
      </c>
    </row>
    <row r="226" ht="22.75" customHeight="1" spans="1:8">
      <c r="A226" s="4"/>
      <c r="B226" s="5" t="s">
        <v>439</v>
      </c>
      <c r="C226" s="5" t="s">
        <v>440</v>
      </c>
      <c r="D226" s="7" t="s">
        <v>549</v>
      </c>
      <c r="E226" s="4" t="s">
        <v>388</v>
      </c>
      <c r="F226" s="6" t="s">
        <v>339</v>
      </c>
      <c r="G226" s="4" t="s">
        <v>340</v>
      </c>
      <c r="H226" s="9" t="s">
        <v>421</v>
      </c>
    </row>
    <row r="227" ht="7.2" customHeight="1" spans="1:8">
      <c r="A227" s="10"/>
      <c r="B227" s="10"/>
      <c r="C227" s="10"/>
      <c r="D227" s="10"/>
      <c r="E227" s="10"/>
      <c r="F227" s="10"/>
      <c r="G227" s="10"/>
      <c r="H227" s="10"/>
    </row>
    <row r="228" ht="22.75" customHeight="1" spans="1:8">
      <c r="A228" s="4" t="s">
        <v>398</v>
      </c>
      <c r="B228" s="5" t="s">
        <v>276</v>
      </c>
      <c r="C228" s="5"/>
      <c r="D228" s="5"/>
      <c r="E228" s="5"/>
      <c r="F228" s="5"/>
      <c r="G228" s="5"/>
      <c r="H228" s="5"/>
    </row>
    <row r="229" ht="22.75" customHeight="1" spans="1:8">
      <c r="A229" s="4" t="s">
        <v>399</v>
      </c>
      <c r="B229" s="6" t="s">
        <v>400</v>
      </c>
      <c r="C229" s="6"/>
      <c r="D229" s="6"/>
      <c r="E229" s="6" t="s">
        <v>401</v>
      </c>
      <c r="F229" s="6" t="s">
        <v>402</v>
      </c>
      <c r="G229" s="6"/>
      <c r="H229" s="6"/>
    </row>
    <row r="230" ht="22.75" customHeight="1" spans="1:8">
      <c r="A230" s="4" t="s">
        <v>403</v>
      </c>
      <c r="B230" s="7" t="s">
        <v>404</v>
      </c>
      <c r="C230" s="7"/>
      <c r="D230" s="7"/>
      <c r="E230" s="8">
        <v>10.08</v>
      </c>
      <c r="F230" s="8"/>
      <c r="G230" s="8"/>
      <c r="H230" s="8"/>
    </row>
    <row r="231" ht="22.75" customHeight="1" spans="1:8">
      <c r="A231" s="4"/>
      <c r="B231" s="7" t="s">
        <v>405</v>
      </c>
      <c r="C231" s="7"/>
      <c r="D231" s="7"/>
      <c r="E231" s="8">
        <v>10.08</v>
      </c>
      <c r="F231" s="8"/>
      <c r="G231" s="8"/>
      <c r="H231" s="8"/>
    </row>
    <row r="232" ht="22.75" customHeight="1" spans="1:8">
      <c r="A232" s="4"/>
      <c r="B232" s="7" t="s">
        <v>406</v>
      </c>
      <c r="C232" s="7"/>
      <c r="D232" s="7"/>
      <c r="E232" s="8">
        <v>10.08</v>
      </c>
      <c r="F232" s="8"/>
      <c r="G232" s="8"/>
      <c r="H232" s="8"/>
    </row>
    <row r="233" ht="22.75" customHeight="1" spans="1:8">
      <c r="A233" s="4"/>
      <c r="B233" s="7" t="s">
        <v>407</v>
      </c>
      <c r="C233" s="7"/>
      <c r="D233" s="7"/>
      <c r="E233" s="8"/>
      <c r="F233" s="8"/>
      <c r="G233" s="8"/>
      <c r="H233" s="8"/>
    </row>
    <row r="234" ht="22.75" customHeight="1" spans="1:8">
      <c r="A234" s="4"/>
      <c r="B234" s="7" t="s">
        <v>408</v>
      </c>
      <c r="C234" s="7"/>
      <c r="D234" s="7"/>
      <c r="E234" s="8"/>
      <c r="F234" s="8"/>
      <c r="G234" s="8"/>
      <c r="H234" s="8"/>
    </row>
    <row r="235" ht="22.75" customHeight="1" spans="1:8">
      <c r="A235" s="4"/>
      <c r="B235" s="7" t="s">
        <v>409</v>
      </c>
      <c r="C235" s="7"/>
      <c r="D235" s="7"/>
      <c r="E235" s="8"/>
      <c r="F235" s="8"/>
      <c r="G235" s="8"/>
      <c r="H235" s="8"/>
    </row>
    <row r="236" ht="22.75" customHeight="1" spans="1:8">
      <c r="A236" s="4"/>
      <c r="B236" s="7" t="s">
        <v>410</v>
      </c>
      <c r="C236" s="7"/>
      <c r="D236" s="7"/>
      <c r="E236" s="8"/>
      <c r="F236" s="8"/>
      <c r="G236" s="8"/>
      <c r="H236" s="8"/>
    </row>
    <row r="237" ht="22.75" customHeight="1" spans="1:8">
      <c r="A237" s="4"/>
      <c r="B237" s="7" t="s">
        <v>411</v>
      </c>
      <c r="C237" s="7"/>
      <c r="D237" s="7"/>
      <c r="E237" s="8"/>
      <c r="F237" s="8"/>
      <c r="G237" s="8"/>
      <c r="H237" s="8"/>
    </row>
    <row r="238" ht="22.75" customHeight="1" spans="1:8">
      <c r="A238" s="4" t="s">
        <v>412</v>
      </c>
      <c r="B238" s="6" t="s">
        <v>413</v>
      </c>
      <c r="C238" s="6"/>
      <c r="D238" s="6"/>
      <c r="E238" s="6"/>
      <c r="F238" s="6"/>
      <c r="G238" s="6"/>
      <c r="H238" s="6"/>
    </row>
    <row r="239" ht="24.1" customHeight="1" spans="1:8">
      <c r="A239" s="4"/>
      <c r="B239" s="7" t="s">
        <v>550</v>
      </c>
      <c r="C239" s="7"/>
      <c r="D239" s="7"/>
      <c r="E239" s="7"/>
      <c r="F239" s="7"/>
      <c r="G239" s="7"/>
      <c r="H239" s="7"/>
    </row>
    <row r="240" ht="14.2" customHeight="1" spans="1:8">
      <c r="A240" s="4" t="s">
        <v>415</v>
      </c>
      <c r="B240" s="6" t="s">
        <v>328</v>
      </c>
      <c r="C240" s="6" t="s">
        <v>329</v>
      </c>
      <c r="D240" s="6" t="s">
        <v>330</v>
      </c>
      <c r="E240" s="4" t="s">
        <v>331</v>
      </c>
      <c r="F240" s="6" t="s">
        <v>332</v>
      </c>
      <c r="G240" s="4" t="s">
        <v>333</v>
      </c>
      <c r="H240" s="6" t="s">
        <v>334</v>
      </c>
    </row>
    <row r="241" ht="14.2" customHeight="1" spans="1:8">
      <c r="A241" s="4"/>
      <c r="B241" s="6"/>
      <c r="C241" s="6"/>
      <c r="D241" s="6"/>
      <c r="E241" s="4"/>
      <c r="F241" s="6"/>
      <c r="G241" s="4"/>
      <c r="H241" s="6"/>
    </row>
    <row r="242" ht="24.1" customHeight="1" spans="1:8">
      <c r="A242" s="4"/>
      <c r="B242" s="5" t="s">
        <v>416</v>
      </c>
      <c r="C242" s="5" t="s">
        <v>417</v>
      </c>
      <c r="D242" s="7" t="s">
        <v>551</v>
      </c>
      <c r="E242" s="4" t="s">
        <v>388</v>
      </c>
      <c r="F242" s="6" t="s">
        <v>339</v>
      </c>
      <c r="G242" s="4" t="s">
        <v>340</v>
      </c>
      <c r="H242" s="9" t="s">
        <v>421</v>
      </c>
    </row>
    <row r="243" ht="22.75" customHeight="1" spans="1:8">
      <c r="A243" s="4"/>
      <c r="B243" s="5"/>
      <c r="C243" s="5"/>
      <c r="D243" s="7" t="s">
        <v>552</v>
      </c>
      <c r="E243" s="4" t="s">
        <v>388</v>
      </c>
      <c r="F243" s="6" t="s">
        <v>119</v>
      </c>
      <c r="G243" s="4" t="s">
        <v>553</v>
      </c>
      <c r="H243" s="9" t="s">
        <v>421</v>
      </c>
    </row>
    <row r="244" ht="24.1" customHeight="1" spans="1:8">
      <c r="A244" s="4"/>
      <c r="B244" s="5"/>
      <c r="C244" s="5" t="s">
        <v>423</v>
      </c>
      <c r="D244" s="7" t="s">
        <v>554</v>
      </c>
      <c r="E244" s="4" t="s">
        <v>388</v>
      </c>
      <c r="F244" s="6" t="s">
        <v>339</v>
      </c>
      <c r="G244" s="4" t="s">
        <v>340</v>
      </c>
      <c r="H244" s="9" t="s">
        <v>421</v>
      </c>
    </row>
    <row r="245" ht="24.1" customHeight="1" spans="1:8">
      <c r="A245" s="4"/>
      <c r="B245" s="5"/>
      <c r="C245" s="5"/>
      <c r="D245" s="7" t="s">
        <v>555</v>
      </c>
      <c r="E245" s="4" t="s">
        <v>388</v>
      </c>
      <c r="F245" s="6" t="s">
        <v>339</v>
      </c>
      <c r="G245" s="4" t="s">
        <v>340</v>
      </c>
      <c r="H245" s="9" t="s">
        <v>421</v>
      </c>
    </row>
    <row r="246" ht="22.75" customHeight="1" spans="1:8">
      <c r="A246" s="4"/>
      <c r="B246" s="5"/>
      <c r="C246" s="5" t="s">
        <v>426</v>
      </c>
      <c r="D246" s="7" t="s">
        <v>556</v>
      </c>
      <c r="E246" s="4" t="s">
        <v>338</v>
      </c>
      <c r="F246" s="6" t="s">
        <v>389</v>
      </c>
      <c r="G246" s="4" t="s">
        <v>340</v>
      </c>
      <c r="H246" s="9" t="s">
        <v>421</v>
      </c>
    </row>
    <row r="247" ht="22.75" customHeight="1" spans="1:8">
      <c r="A247" s="4"/>
      <c r="B247" s="5"/>
      <c r="C247" s="5" t="s">
        <v>429</v>
      </c>
      <c r="D247" s="7" t="s">
        <v>430</v>
      </c>
      <c r="E247" s="4" t="s">
        <v>353</v>
      </c>
      <c r="F247" s="6" t="s">
        <v>557</v>
      </c>
      <c r="G247" s="4" t="s">
        <v>432</v>
      </c>
      <c r="H247" s="9" t="s">
        <v>421</v>
      </c>
    </row>
    <row r="248" ht="22.75" customHeight="1" spans="1:8">
      <c r="A248" s="4"/>
      <c r="B248" s="5" t="s">
        <v>433</v>
      </c>
      <c r="C248" s="5" t="s">
        <v>434</v>
      </c>
      <c r="D248" s="7" t="s">
        <v>558</v>
      </c>
      <c r="E248" s="4" t="s">
        <v>338</v>
      </c>
      <c r="F248" s="6" t="s">
        <v>339</v>
      </c>
      <c r="G248" s="4" t="s">
        <v>340</v>
      </c>
      <c r="H248" s="9" t="s">
        <v>421</v>
      </c>
    </row>
    <row r="249" ht="24.1" customHeight="1" spans="1:8">
      <c r="A249" s="4"/>
      <c r="B249" s="5"/>
      <c r="C249" s="5" t="s">
        <v>559</v>
      </c>
      <c r="D249" s="7" t="s">
        <v>560</v>
      </c>
      <c r="E249" s="4"/>
      <c r="F249" s="6" t="s">
        <v>561</v>
      </c>
      <c r="G249" s="4"/>
      <c r="H249" s="9" t="s">
        <v>421</v>
      </c>
    </row>
    <row r="250" ht="22.75" customHeight="1" spans="1:8">
      <c r="A250" s="4"/>
      <c r="B250" s="5" t="s">
        <v>439</v>
      </c>
      <c r="C250" s="5" t="s">
        <v>440</v>
      </c>
      <c r="D250" s="7" t="s">
        <v>562</v>
      </c>
      <c r="E250" s="4" t="s">
        <v>388</v>
      </c>
      <c r="F250" s="6" t="s">
        <v>339</v>
      </c>
      <c r="G250" s="4" t="s">
        <v>340</v>
      </c>
      <c r="H250" s="9" t="s">
        <v>421</v>
      </c>
    </row>
    <row r="251" ht="7.2" customHeight="1" spans="1:8">
      <c r="A251" s="10"/>
      <c r="B251" s="10"/>
      <c r="C251" s="10"/>
      <c r="D251" s="10"/>
      <c r="E251" s="10"/>
      <c r="F251" s="10"/>
      <c r="G251" s="10"/>
      <c r="H251" s="10"/>
    </row>
    <row r="252" ht="22.75" customHeight="1" spans="1:8">
      <c r="A252" s="4" t="s">
        <v>398</v>
      </c>
      <c r="B252" s="5" t="s">
        <v>308</v>
      </c>
      <c r="C252" s="5"/>
      <c r="D252" s="5"/>
      <c r="E252" s="5"/>
      <c r="F252" s="5"/>
      <c r="G252" s="5"/>
      <c r="H252" s="5"/>
    </row>
    <row r="253" ht="22.75" customHeight="1" spans="1:8">
      <c r="A253" s="4" t="s">
        <v>399</v>
      </c>
      <c r="B253" s="6" t="s">
        <v>400</v>
      </c>
      <c r="C253" s="6"/>
      <c r="D253" s="6"/>
      <c r="E253" s="6" t="s">
        <v>401</v>
      </c>
      <c r="F253" s="6" t="s">
        <v>402</v>
      </c>
      <c r="G253" s="6"/>
      <c r="H253" s="6"/>
    </row>
    <row r="254" ht="22.75" customHeight="1" spans="1:8">
      <c r="A254" s="4" t="s">
        <v>403</v>
      </c>
      <c r="B254" s="7" t="s">
        <v>404</v>
      </c>
      <c r="C254" s="7"/>
      <c r="D254" s="7"/>
      <c r="E254" s="8">
        <v>30</v>
      </c>
      <c r="F254" s="8"/>
      <c r="G254" s="8"/>
      <c r="H254" s="8"/>
    </row>
    <row r="255" ht="22.75" customHeight="1" spans="1:8">
      <c r="A255" s="4"/>
      <c r="B255" s="7" t="s">
        <v>405</v>
      </c>
      <c r="C255" s="7"/>
      <c r="D255" s="7"/>
      <c r="E255" s="8">
        <v>30</v>
      </c>
      <c r="F255" s="8"/>
      <c r="G255" s="8"/>
      <c r="H255" s="8"/>
    </row>
    <row r="256" ht="22.75" customHeight="1" spans="1:8">
      <c r="A256" s="4"/>
      <c r="B256" s="7" t="s">
        <v>406</v>
      </c>
      <c r="C256" s="7"/>
      <c r="D256" s="7"/>
      <c r="E256" s="8">
        <v>30</v>
      </c>
      <c r="F256" s="8"/>
      <c r="G256" s="8"/>
      <c r="H256" s="8"/>
    </row>
    <row r="257" ht="22.75" customHeight="1" spans="1:8">
      <c r="A257" s="4"/>
      <c r="B257" s="7" t="s">
        <v>407</v>
      </c>
      <c r="C257" s="7"/>
      <c r="D257" s="7"/>
      <c r="E257" s="8"/>
      <c r="F257" s="8"/>
      <c r="G257" s="8"/>
      <c r="H257" s="8"/>
    </row>
    <row r="258" ht="22.75" customHeight="1" spans="1:8">
      <c r="A258" s="4"/>
      <c r="B258" s="7" t="s">
        <v>408</v>
      </c>
      <c r="C258" s="7"/>
      <c r="D258" s="7"/>
      <c r="E258" s="8"/>
      <c r="F258" s="8"/>
      <c r="G258" s="8"/>
      <c r="H258" s="8"/>
    </row>
    <row r="259" ht="22.75" customHeight="1" spans="1:8">
      <c r="A259" s="4"/>
      <c r="B259" s="7" t="s">
        <v>409</v>
      </c>
      <c r="C259" s="7"/>
      <c r="D259" s="7"/>
      <c r="E259" s="8"/>
      <c r="F259" s="8"/>
      <c r="G259" s="8"/>
      <c r="H259" s="8"/>
    </row>
    <row r="260" ht="22.75" customHeight="1" spans="1:8">
      <c r="A260" s="4"/>
      <c r="B260" s="7" t="s">
        <v>410</v>
      </c>
      <c r="C260" s="7"/>
      <c r="D260" s="7"/>
      <c r="E260" s="8"/>
      <c r="F260" s="8"/>
      <c r="G260" s="8"/>
      <c r="H260" s="8"/>
    </row>
    <row r="261" ht="22.75" customHeight="1" spans="1:8">
      <c r="A261" s="4"/>
      <c r="B261" s="7" t="s">
        <v>411</v>
      </c>
      <c r="C261" s="7"/>
      <c r="D261" s="7"/>
      <c r="E261" s="8"/>
      <c r="F261" s="8"/>
      <c r="G261" s="8"/>
      <c r="H261" s="8"/>
    </row>
    <row r="262" ht="22.75" customHeight="1" spans="1:8">
      <c r="A262" s="4" t="s">
        <v>412</v>
      </c>
      <c r="B262" s="6" t="s">
        <v>413</v>
      </c>
      <c r="C262" s="6"/>
      <c r="D262" s="6"/>
      <c r="E262" s="6"/>
      <c r="F262" s="6"/>
      <c r="G262" s="6"/>
      <c r="H262" s="6"/>
    </row>
    <row r="263" ht="22.75" customHeight="1" spans="1:8">
      <c r="A263" s="4"/>
      <c r="B263" s="7" t="s">
        <v>563</v>
      </c>
      <c r="C263" s="7"/>
      <c r="D263" s="7"/>
      <c r="E263" s="7"/>
      <c r="F263" s="7"/>
      <c r="G263" s="7"/>
      <c r="H263" s="7"/>
    </row>
    <row r="264" ht="14.2" customHeight="1" spans="1:8">
      <c r="A264" s="4" t="s">
        <v>415</v>
      </c>
      <c r="B264" s="6" t="s">
        <v>328</v>
      </c>
      <c r="C264" s="6" t="s">
        <v>329</v>
      </c>
      <c r="D264" s="6" t="s">
        <v>330</v>
      </c>
      <c r="E264" s="4" t="s">
        <v>331</v>
      </c>
      <c r="F264" s="6" t="s">
        <v>332</v>
      </c>
      <c r="G264" s="4" t="s">
        <v>333</v>
      </c>
      <c r="H264" s="6" t="s">
        <v>334</v>
      </c>
    </row>
    <row r="265" ht="14.2" customHeight="1" spans="1:8">
      <c r="A265" s="4"/>
      <c r="B265" s="6"/>
      <c r="C265" s="6"/>
      <c r="D265" s="6"/>
      <c r="E265" s="4"/>
      <c r="F265" s="6"/>
      <c r="G265" s="4"/>
      <c r="H265" s="6"/>
    </row>
    <row r="266" ht="22.75" customHeight="1" spans="1:8">
      <c r="A266" s="4"/>
      <c r="B266" s="5" t="s">
        <v>416</v>
      </c>
      <c r="C266" s="5" t="s">
        <v>417</v>
      </c>
      <c r="D266" s="7" t="s">
        <v>539</v>
      </c>
      <c r="E266" s="4" t="s">
        <v>338</v>
      </c>
      <c r="F266" s="6" t="s">
        <v>540</v>
      </c>
      <c r="G266" s="4" t="s">
        <v>420</v>
      </c>
      <c r="H266" s="9" t="s">
        <v>421</v>
      </c>
    </row>
    <row r="267" ht="24.1" customHeight="1" spans="1:8">
      <c r="A267" s="4"/>
      <c r="B267" s="5"/>
      <c r="C267" s="5"/>
      <c r="D267" s="7" t="s">
        <v>564</v>
      </c>
      <c r="E267" s="4" t="s">
        <v>388</v>
      </c>
      <c r="F267" s="6" t="s">
        <v>443</v>
      </c>
      <c r="G267" s="4" t="s">
        <v>565</v>
      </c>
      <c r="H267" s="9" t="s">
        <v>421</v>
      </c>
    </row>
    <row r="268" ht="22.75" customHeight="1" spans="1:8">
      <c r="A268" s="4"/>
      <c r="B268" s="5"/>
      <c r="C268" s="5" t="s">
        <v>423</v>
      </c>
      <c r="D268" s="7" t="s">
        <v>566</v>
      </c>
      <c r="E268" s="4" t="s">
        <v>388</v>
      </c>
      <c r="F268" s="6" t="s">
        <v>339</v>
      </c>
      <c r="G268" s="4" t="s">
        <v>340</v>
      </c>
      <c r="H268" s="9" t="s">
        <v>421</v>
      </c>
    </row>
    <row r="269" ht="22.75" customHeight="1" spans="1:8">
      <c r="A269" s="4"/>
      <c r="B269" s="5"/>
      <c r="C269" s="5"/>
      <c r="D269" s="7" t="s">
        <v>512</v>
      </c>
      <c r="E269" s="4" t="s">
        <v>388</v>
      </c>
      <c r="F269" s="6" t="s">
        <v>339</v>
      </c>
      <c r="G269" s="4" t="s">
        <v>340</v>
      </c>
      <c r="H269" s="9" t="s">
        <v>421</v>
      </c>
    </row>
    <row r="270" ht="24.1" customHeight="1" spans="1:8">
      <c r="A270" s="4"/>
      <c r="B270" s="5" t="s">
        <v>433</v>
      </c>
      <c r="C270" s="5" t="s">
        <v>436</v>
      </c>
      <c r="D270" s="7" t="s">
        <v>567</v>
      </c>
      <c r="E270" s="4" t="s">
        <v>388</v>
      </c>
      <c r="F270" s="6" t="s">
        <v>339</v>
      </c>
      <c r="G270" s="4" t="s">
        <v>340</v>
      </c>
      <c r="H270" s="9" t="s">
        <v>421</v>
      </c>
    </row>
    <row r="271" ht="24.1" customHeight="1" spans="1:8">
      <c r="A271" s="4"/>
      <c r="B271" s="5"/>
      <c r="C271" s="5"/>
      <c r="D271" s="7" t="s">
        <v>547</v>
      </c>
      <c r="E271" s="4"/>
      <c r="F271" s="6" t="s">
        <v>548</v>
      </c>
      <c r="G271" s="4"/>
      <c r="H271" s="9" t="s">
        <v>421</v>
      </c>
    </row>
    <row r="272" ht="22.75" customHeight="1" spans="1:8">
      <c r="A272" s="4"/>
      <c r="B272" s="5" t="s">
        <v>439</v>
      </c>
      <c r="C272" s="5" t="s">
        <v>440</v>
      </c>
      <c r="D272" s="7" t="s">
        <v>568</v>
      </c>
      <c r="E272" s="4" t="s">
        <v>388</v>
      </c>
      <c r="F272" s="6" t="s">
        <v>339</v>
      </c>
      <c r="G272" s="4" t="s">
        <v>340</v>
      </c>
      <c r="H272" s="9" t="s">
        <v>421</v>
      </c>
    </row>
    <row r="273" ht="7.2" customHeight="1" spans="1:8">
      <c r="A273" s="10"/>
      <c r="B273" s="10"/>
      <c r="C273" s="10"/>
      <c r="D273" s="10"/>
      <c r="E273" s="10"/>
      <c r="F273" s="10"/>
      <c r="G273" s="10"/>
      <c r="H273" s="10"/>
    </row>
    <row r="274" ht="22.75" customHeight="1" spans="1:8">
      <c r="A274" s="4" t="s">
        <v>398</v>
      </c>
      <c r="B274" s="5" t="s">
        <v>278</v>
      </c>
      <c r="C274" s="5"/>
      <c r="D274" s="5"/>
      <c r="E274" s="5"/>
      <c r="F274" s="5"/>
      <c r="G274" s="5"/>
      <c r="H274" s="5"/>
    </row>
    <row r="275" ht="22.75" customHeight="1" spans="1:8">
      <c r="A275" s="4" t="s">
        <v>399</v>
      </c>
      <c r="B275" s="6" t="s">
        <v>400</v>
      </c>
      <c r="C275" s="6"/>
      <c r="D275" s="6"/>
      <c r="E275" s="6" t="s">
        <v>401</v>
      </c>
      <c r="F275" s="6" t="s">
        <v>402</v>
      </c>
      <c r="G275" s="6"/>
      <c r="H275" s="6"/>
    </row>
    <row r="276" ht="22.75" customHeight="1" spans="1:8">
      <c r="A276" s="4" t="s">
        <v>403</v>
      </c>
      <c r="B276" s="7" t="s">
        <v>404</v>
      </c>
      <c r="C276" s="7"/>
      <c r="D276" s="7"/>
      <c r="E276" s="8">
        <v>7.2</v>
      </c>
      <c r="F276" s="8"/>
      <c r="G276" s="8"/>
      <c r="H276" s="8"/>
    </row>
    <row r="277" ht="22.75" customHeight="1" spans="1:8">
      <c r="A277" s="4"/>
      <c r="B277" s="7" t="s">
        <v>405</v>
      </c>
      <c r="C277" s="7"/>
      <c r="D277" s="7"/>
      <c r="E277" s="8">
        <v>7.2</v>
      </c>
      <c r="F277" s="8"/>
      <c r="G277" s="8"/>
      <c r="H277" s="8"/>
    </row>
    <row r="278" ht="22.75" customHeight="1" spans="1:8">
      <c r="A278" s="4"/>
      <c r="B278" s="7" t="s">
        <v>406</v>
      </c>
      <c r="C278" s="7"/>
      <c r="D278" s="7"/>
      <c r="E278" s="8">
        <v>7.2</v>
      </c>
      <c r="F278" s="8"/>
      <c r="G278" s="8"/>
      <c r="H278" s="8"/>
    </row>
    <row r="279" ht="22.75" customHeight="1" spans="1:8">
      <c r="A279" s="4"/>
      <c r="B279" s="7" t="s">
        <v>407</v>
      </c>
      <c r="C279" s="7"/>
      <c r="D279" s="7"/>
      <c r="E279" s="8"/>
      <c r="F279" s="8"/>
      <c r="G279" s="8"/>
      <c r="H279" s="8"/>
    </row>
    <row r="280" ht="22.75" customHeight="1" spans="1:8">
      <c r="A280" s="4"/>
      <c r="B280" s="7" t="s">
        <v>408</v>
      </c>
      <c r="C280" s="7"/>
      <c r="D280" s="7"/>
      <c r="E280" s="8"/>
      <c r="F280" s="8"/>
      <c r="G280" s="8"/>
      <c r="H280" s="8"/>
    </row>
    <row r="281" ht="22.75" customHeight="1" spans="1:8">
      <c r="A281" s="4"/>
      <c r="B281" s="7" t="s">
        <v>409</v>
      </c>
      <c r="C281" s="7"/>
      <c r="D281" s="7"/>
      <c r="E281" s="8"/>
      <c r="F281" s="8"/>
      <c r="G281" s="8"/>
      <c r="H281" s="8"/>
    </row>
    <row r="282" ht="22.75" customHeight="1" spans="1:8">
      <c r="A282" s="4"/>
      <c r="B282" s="7" t="s">
        <v>410</v>
      </c>
      <c r="C282" s="7"/>
      <c r="D282" s="7"/>
      <c r="E282" s="8"/>
      <c r="F282" s="8"/>
      <c r="G282" s="8"/>
      <c r="H282" s="8"/>
    </row>
    <row r="283" ht="22.75" customHeight="1" spans="1:8">
      <c r="A283" s="4"/>
      <c r="B283" s="7" t="s">
        <v>411</v>
      </c>
      <c r="C283" s="7"/>
      <c r="D283" s="7"/>
      <c r="E283" s="8"/>
      <c r="F283" s="8"/>
      <c r="G283" s="8"/>
      <c r="H283" s="8"/>
    </row>
    <row r="284" ht="22.75" customHeight="1" spans="1:8">
      <c r="A284" s="4" t="s">
        <v>412</v>
      </c>
      <c r="B284" s="6" t="s">
        <v>413</v>
      </c>
      <c r="C284" s="6"/>
      <c r="D284" s="6"/>
      <c r="E284" s="6"/>
      <c r="F284" s="6"/>
      <c r="G284" s="6"/>
      <c r="H284" s="6"/>
    </row>
    <row r="285" ht="24.1" customHeight="1" spans="1:8">
      <c r="A285" s="4"/>
      <c r="B285" s="7" t="s">
        <v>569</v>
      </c>
      <c r="C285" s="7"/>
      <c r="D285" s="7"/>
      <c r="E285" s="7"/>
      <c r="F285" s="7"/>
      <c r="G285" s="7"/>
      <c r="H285" s="7"/>
    </row>
    <row r="286" ht="14.2" customHeight="1" spans="1:8">
      <c r="A286" s="4" t="s">
        <v>415</v>
      </c>
      <c r="B286" s="6" t="s">
        <v>328</v>
      </c>
      <c r="C286" s="6" t="s">
        <v>329</v>
      </c>
      <c r="D286" s="6" t="s">
        <v>330</v>
      </c>
      <c r="E286" s="4" t="s">
        <v>331</v>
      </c>
      <c r="F286" s="6" t="s">
        <v>332</v>
      </c>
      <c r="G286" s="4" t="s">
        <v>333</v>
      </c>
      <c r="H286" s="6" t="s">
        <v>334</v>
      </c>
    </row>
    <row r="287" ht="14.2" customHeight="1" spans="1:8">
      <c r="A287" s="4"/>
      <c r="B287" s="6"/>
      <c r="C287" s="6"/>
      <c r="D287" s="6"/>
      <c r="E287" s="4"/>
      <c r="F287" s="6"/>
      <c r="G287" s="4"/>
      <c r="H287" s="6"/>
    </row>
    <row r="288" ht="22.75" customHeight="1" spans="1:8">
      <c r="A288" s="4"/>
      <c r="B288" s="5" t="s">
        <v>416</v>
      </c>
      <c r="C288" s="5" t="s">
        <v>417</v>
      </c>
      <c r="D288" s="7" t="s">
        <v>570</v>
      </c>
      <c r="E288" s="4" t="s">
        <v>388</v>
      </c>
      <c r="F288" s="6" t="s">
        <v>571</v>
      </c>
      <c r="G288" s="4" t="s">
        <v>498</v>
      </c>
      <c r="H288" s="9" t="s">
        <v>421</v>
      </c>
    </row>
    <row r="289" ht="22.75" customHeight="1" spans="1:8">
      <c r="A289" s="4"/>
      <c r="B289" s="5"/>
      <c r="C289" s="5"/>
      <c r="D289" s="7" t="s">
        <v>572</v>
      </c>
      <c r="E289" s="4" t="s">
        <v>353</v>
      </c>
      <c r="F289" s="6" t="s">
        <v>571</v>
      </c>
      <c r="G289" s="4" t="s">
        <v>573</v>
      </c>
      <c r="H289" s="9" t="s">
        <v>421</v>
      </c>
    </row>
    <row r="290" ht="22.75" customHeight="1" spans="1:8">
      <c r="A290" s="4"/>
      <c r="B290" s="5"/>
      <c r="C290" s="5" t="s">
        <v>423</v>
      </c>
      <c r="D290" s="7" t="s">
        <v>574</v>
      </c>
      <c r="E290" s="4" t="s">
        <v>388</v>
      </c>
      <c r="F290" s="6" t="s">
        <v>339</v>
      </c>
      <c r="G290" s="4" t="s">
        <v>340</v>
      </c>
      <c r="H290" s="9" t="s">
        <v>421</v>
      </c>
    </row>
    <row r="291" ht="22.75" customHeight="1" spans="1:8">
      <c r="A291" s="4"/>
      <c r="B291" s="5"/>
      <c r="C291" s="5"/>
      <c r="D291" s="7" t="s">
        <v>575</v>
      </c>
      <c r="E291" s="4" t="s">
        <v>338</v>
      </c>
      <c r="F291" s="6" t="s">
        <v>339</v>
      </c>
      <c r="G291" s="4" t="s">
        <v>340</v>
      </c>
      <c r="H291" s="9" t="s">
        <v>421</v>
      </c>
    </row>
    <row r="292" ht="24.1" customHeight="1" spans="1:8">
      <c r="A292" s="4"/>
      <c r="B292" s="5"/>
      <c r="C292" s="5" t="s">
        <v>426</v>
      </c>
      <c r="D292" s="7" t="s">
        <v>449</v>
      </c>
      <c r="E292" s="4" t="s">
        <v>353</v>
      </c>
      <c r="F292" s="6" t="s">
        <v>576</v>
      </c>
      <c r="G292" s="4" t="s">
        <v>450</v>
      </c>
      <c r="H292" s="9" t="s">
        <v>421</v>
      </c>
    </row>
    <row r="293" ht="22.75" customHeight="1" spans="1:8">
      <c r="A293" s="4"/>
      <c r="B293" s="5"/>
      <c r="C293" s="5" t="s">
        <v>429</v>
      </c>
      <c r="D293" s="7" t="s">
        <v>430</v>
      </c>
      <c r="E293" s="4" t="s">
        <v>353</v>
      </c>
      <c r="F293" s="6" t="s">
        <v>577</v>
      </c>
      <c r="G293" s="4" t="s">
        <v>432</v>
      </c>
      <c r="H293" s="9" t="s">
        <v>421</v>
      </c>
    </row>
    <row r="294" ht="22.75" customHeight="1" spans="1:8">
      <c r="A294" s="4"/>
      <c r="B294" s="5" t="s">
        <v>433</v>
      </c>
      <c r="C294" s="5" t="s">
        <v>434</v>
      </c>
      <c r="D294" s="7" t="s">
        <v>578</v>
      </c>
      <c r="E294" s="4" t="s">
        <v>388</v>
      </c>
      <c r="F294" s="6" t="s">
        <v>339</v>
      </c>
      <c r="G294" s="4" t="s">
        <v>340</v>
      </c>
      <c r="H294" s="9" t="s">
        <v>421</v>
      </c>
    </row>
    <row r="295" ht="22.75" customHeight="1" spans="1:8">
      <c r="A295" s="4"/>
      <c r="B295" s="5"/>
      <c r="C295" s="5" t="s">
        <v>436</v>
      </c>
      <c r="D295" s="7" t="s">
        <v>484</v>
      </c>
      <c r="E295" s="4" t="s">
        <v>338</v>
      </c>
      <c r="F295" s="6" t="s">
        <v>339</v>
      </c>
      <c r="G295" s="4" t="s">
        <v>340</v>
      </c>
      <c r="H295" s="9" t="s">
        <v>421</v>
      </c>
    </row>
    <row r="296" ht="22.75" customHeight="1" spans="1:8">
      <c r="A296" s="4"/>
      <c r="B296" s="5" t="s">
        <v>439</v>
      </c>
      <c r="C296" s="5" t="s">
        <v>440</v>
      </c>
      <c r="D296" s="7" t="s">
        <v>579</v>
      </c>
      <c r="E296" s="4" t="s">
        <v>388</v>
      </c>
      <c r="F296" s="6" t="s">
        <v>339</v>
      </c>
      <c r="G296" s="4" t="s">
        <v>340</v>
      </c>
      <c r="H296" s="9" t="s">
        <v>421</v>
      </c>
    </row>
    <row r="297" ht="7.2" customHeight="1" spans="1:8">
      <c r="A297" s="10"/>
      <c r="B297" s="10"/>
      <c r="C297" s="10"/>
      <c r="D297" s="10"/>
      <c r="E297" s="10"/>
      <c r="F297" s="10"/>
      <c r="G297" s="10"/>
      <c r="H297" s="10"/>
    </row>
    <row r="298" ht="22.75" customHeight="1" spans="1:8">
      <c r="A298" s="4" t="s">
        <v>398</v>
      </c>
      <c r="B298" s="5" t="s">
        <v>300</v>
      </c>
      <c r="C298" s="5"/>
      <c r="D298" s="5"/>
      <c r="E298" s="5"/>
      <c r="F298" s="5"/>
      <c r="G298" s="5"/>
      <c r="H298" s="5"/>
    </row>
    <row r="299" ht="22.75" customHeight="1" spans="1:8">
      <c r="A299" s="4" t="s">
        <v>399</v>
      </c>
      <c r="B299" s="6" t="s">
        <v>400</v>
      </c>
      <c r="C299" s="6"/>
      <c r="D299" s="6"/>
      <c r="E299" s="6" t="s">
        <v>401</v>
      </c>
      <c r="F299" s="6" t="s">
        <v>402</v>
      </c>
      <c r="G299" s="6"/>
      <c r="H299" s="6"/>
    </row>
    <row r="300" ht="22.75" customHeight="1" spans="1:8">
      <c r="A300" s="4" t="s">
        <v>403</v>
      </c>
      <c r="B300" s="7" t="s">
        <v>404</v>
      </c>
      <c r="C300" s="7"/>
      <c r="D300" s="7"/>
      <c r="E300" s="8">
        <v>44</v>
      </c>
      <c r="F300" s="8"/>
      <c r="G300" s="8"/>
      <c r="H300" s="8"/>
    </row>
    <row r="301" ht="22.75" customHeight="1" spans="1:8">
      <c r="A301" s="4"/>
      <c r="B301" s="7" t="s">
        <v>405</v>
      </c>
      <c r="C301" s="7"/>
      <c r="D301" s="7"/>
      <c r="E301" s="8">
        <v>44</v>
      </c>
      <c r="F301" s="8"/>
      <c r="G301" s="8"/>
      <c r="H301" s="8"/>
    </row>
    <row r="302" ht="22.75" customHeight="1" spans="1:8">
      <c r="A302" s="4"/>
      <c r="B302" s="7" t="s">
        <v>406</v>
      </c>
      <c r="C302" s="7"/>
      <c r="D302" s="7"/>
      <c r="E302" s="8">
        <v>44</v>
      </c>
      <c r="F302" s="8"/>
      <c r="G302" s="8"/>
      <c r="H302" s="8"/>
    </row>
    <row r="303" ht="22.75" customHeight="1" spans="1:8">
      <c r="A303" s="4"/>
      <c r="B303" s="7" t="s">
        <v>407</v>
      </c>
      <c r="C303" s="7"/>
      <c r="D303" s="7"/>
      <c r="E303" s="8"/>
      <c r="F303" s="8"/>
      <c r="G303" s="8"/>
      <c r="H303" s="8"/>
    </row>
    <row r="304" ht="22.75" customHeight="1" spans="1:8">
      <c r="A304" s="4"/>
      <c r="B304" s="7" t="s">
        <v>408</v>
      </c>
      <c r="C304" s="7"/>
      <c r="D304" s="7"/>
      <c r="E304" s="8"/>
      <c r="F304" s="8"/>
      <c r="G304" s="8"/>
      <c r="H304" s="8"/>
    </row>
    <row r="305" ht="22.75" customHeight="1" spans="1:8">
      <c r="A305" s="4"/>
      <c r="B305" s="7" t="s">
        <v>409</v>
      </c>
      <c r="C305" s="7"/>
      <c r="D305" s="7"/>
      <c r="E305" s="8"/>
      <c r="F305" s="8"/>
      <c r="G305" s="8"/>
      <c r="H305" s="8"/>
    </row>
    <row r="306" ht="22.75" customHeight="1" spans="1:8">
      <c r="A306" s="4"/>
      <c r="B306" s="7" t="s">
        <v>410</v>
      </c>
      <c r="C306" s="7"/>
      <c r="D306" s="7"/>
      <c r="E306" s="8"/>
      <c r="F306" s="8"/>
      <c r="G306" s="8"/>
      <c r="H306" s="8"/>
    </row>
    <row r="307" ht="22.75" customHeight="1" spans="1:8">
      <c r="A307" s="4"/>
      <c r="B307" s="7" t="s">
        <v>411</v>
      </c>
      <c r="C307" s="7"/>
      <c r="D307" s="7"/>
      <c r="E307" s="8"/>
      <c r="F307" s="8"/>
      <c r="G307" s="8"/>
      <c r="H307" s="8"/>
    </row>
    <row r="308" ht="22.75" customHeight="1" spans="1:8">
      <c r="A308" s="4" t="s">
        <v>412</v>
      </c>
      <c r="B308" s="6" t="s">
        <v>413</v>
      </c>
      <c r="C308" s="6"/>
      <c r="D308" s="6"/>
      <c r="E308" s="6"/>
      <c r="F308" s="6"/>
      <c r="G308" s="6"/>
      <c r="H308" s="6"/>
    </row>
    <row r="309" ht="22.75" customHeight="1" spans="1:8">
      <c r="A309" s="4"/>
      <c r="B309" s="7" t="s">
        <v>580</v>
      </c>
      <c r="C309" s="7"/>
      <c r="D309" s="7"/>
      <c r="E309" s="7"/>
      <c r="F309" s="7"/>
      <c r="G309" s="7"/>
      <c r="H309" s="7"/>
    </row>
    <row r="310" ht="14.2" customHeight="1" spans="1:8">
      <c r="A310" s="4" t="s">
        <v>415</v>
      </c>
      <c r="B310" s="6" t="s">
        <v>328</v>
      </c>
      <c r="C310" s="6" t="s">
        <v>329</v>
      </c>
      <c r="D310" s="6" t="s">
        <v>330</v>
      </c>
      <c r="E310" s="4" t="s">
        <v>331</v>
      </c>
      <c r="F310" s="6" t="s">
        <v>332</v>
      </c>
      <c r="G310" s="4" t="s">
        <v>333</v>
      </c>
      <c r="H310" s="6" t="s">
        <v>334</v>
      </c>
    </row>
    <row r="311" ht="14.2" customHeight="1" spans="1:8">
      <c r="A311" s="4"/>
      <c r="B311" s="6"/>
      <c r="C311" s="6"/>
      <c r="D311" s="6"/>
      <c r="E311" s="4"/>
      <c r="F311" s="6"/>
      <c r="G311" s="4"/>
      <c r="H311" s="6"/>
    </row>
    <row r="312" ht="22.75" customHeight="1" spans="1:8">
      <c r="A312" s="4"/>
      <c r="B312" s="5" t="s">
        <v>416</v>
      </c>
      <c r="C312" s="5" t="s">
        <v>417</v>
      </c>
      <c r="D312" s="7" t="s">
        <v>581</v>
      </c>
      <c r="E312" s="4" t="s">
        <v>353</v>
      </c>
      <c r="F312" s="6" t="s">
        <v>582</v>
      </c>
      <c r="G312" s="4" t="s">
        <v>374</v>
      </c>
      <c r="H312" s="9" t="s">
        <v>421</v>
      </c>
    </row>
    <row r="313" ht="22.75" customHeight="1" spans="1:8">
      <c r="A313" s="4"/>
      <c r="B313" s="5"/>
      <c r="C313" s="5"/>
      <c r="D313" s="7" t="s">
        <v>583</v>
      </c>
      <c r="E313" s="4" t="s">
        <v>388</v>
      </c>
      <c r="F313" s="6" t="s">
        <v>502</v>
      </c>
      <c r="G313" s="4" t="s">
        <v>584</v>
      </c>
      <c r="H313" s="9" t="s">
        <v>421</v>
      </c>
    </row>
    <row r="314" ht="22.75" customHeight="1" spans="1:8">
      <c r="A314" s="4"/>
      <c r="B314" s="5"/>
      <c r="C314" s="5" t="s">
        <v>423</v>
      </c>
      <c r="D314" s="7" t="s">
        <v>585</v>
      </c>
      <c r="E314" s="4" t="s">
        <v>388</v>
      </c>
      <c r="F314" s="6" t="s">
        <v>339</v>
      </c>
      <c r="G314" s="4" t="s">
        <v>340</v>
      </c>
      <c r="H314" s="9" t="s">
        <v>421</v>
      </c>
    </row>
    <row r="315" ht="22.75" customHeight="1" spans="1:8">
      <c r="A315" s="4"/>
      <c r="B315" s="5"/>
      <c r="C315" s="5"/>
      <c r="D315" s="7" t="s">
        <v>531</v>
      </c>
      <c r="E315" s="4" t="s">
        <v>388</v>
      </c>
      <c r="F315" s="6" t="s">
        <v>339</v>
      </c>
      <c r="G315" s="4" t="s">
        <v>340</v>
      </c>
      <c r="H315" s="9" t="s">
        <v>421</v>
      </c>
    </row>
    <row r="316" ht="24.1" customHeight="1" spans="1:8">
      <c r="A316" s="4"/>
      <c r="B316" s="5"/>
      <c r="C316" s="5" t="s">
        <v>426</v>
      </c>
      <c r="D316" s="7" t="s">
        <v>586</v>
      </c>
      <c r="E316" s="4" t="s">
        <v>388</v>
      </c>
      <c r="F316" s="6" t="s">
        <v>428</v>
      </c>
      <c r="G316" s="4" t="s">
        <v>340</v>
      </c>
      <c r="H316" s="9" t="s">
        <v>421</v>
      </c>
    </row>
    <row r="317" ht="22.75" customHeight="1" spans="1:8">
      <c r="A317" s="4"/>
      <c r="B317" s="5"/>
      <c r="C317" s="5" t="s">
        <v>429</v>
      </c>
      <c r="D317" s="7" t="s">
        <v>430</v>
      </c>
      <c r="E317" s="4" t="s">
        <v>353</v>
      </c>
      <c r="F317" s="6" t="s">
        <v>587</v>
      </c>
      <c r="G317" s="4" t="s">
        <v>432</v>
      </c>
      <c r="H317" s="9" t="s">
        <v>421</v>
      </c>
    </row>
    <row r="318" ht="24.1" customHeight="1" spans="1:8">
      <c r="A318" s="4"/>
      <c r="B318" s="5" t="s">
        <v>433</v>
      </c>
      <c r="C318" s="5" t="s">
        <v>436</v>
      </c>
      <c r="D318" s="7" t="s">
        <v>588</v>
      </c>
      <c r="E318" s="4"/>
      <c r="F318" s="6" t="s">
        <v>589</v>
      </c>
      <c r="G318" s="4"/>
      <c r="H318" s="9" t="s">
        <v>421</v>
      </c>
    </row>
    <row r="319" ht="24.1" customHeight="1" spans="1:8">
      <c r="A319" s="4"/>
      <c r="B319" s="5"/>
      <c r="C319" s="5"/>
      <c r="D319" s="7" t="s">
        <v>590</v>
      </c>
      <c r="E319" s="4"/>
      <c r="F319" s="6" t="s">
        <v>548</v>
      </c>
      <c r="G319" s="4"/>
      <c r="H319" s="9" t="s">
        <v>421</v>
      </c>
    </row>
    <row r="320" ht="22.75" customHeight="1" spans="1:8">
      <c r="A320" s="4"/>
      <c r="B320" s="5" t="s">
        <v>439</v>
      </c>
      <c r="C320" s="5" t="s">
        <v>440</v>
      </c>
      <c r="D320" s="7" t="s">
        <v>591</v>
      </c>
      <c r="E320" s="4" t="s">
        <v>388</v>
      </c>
      <c r="F320" s="6" t="s">
        <v>339</v>
      </c>
      <c r="G320" s="4" t="s">
        <v>340</v>
      </c>
      <c r="H320" s="9" t="s">
        <v>421</v>
      </c>
    </row>
    <row r="321" ht="7.2" customHeight="1" spans="1:8">
      <c r="A321" s="10"/>
      <c r="B321" s="10"/>
      <c r="C321" s="10"/>
      <c r="D321" s="10"/>
      <c r="E321" s="10"/>
      <c r="F321" s="10"/>
      <c r="G321" s="10"/>
      <c r="H321" s="10"/>
    </row>
    <row r="322" ht="22.75" customHeight="1" spans="1:8">
      <c r="A322" s="4" t="s">
        <v>398</v>
      </c>
      <c r="B322" s="5" t="s">
        <v>291</v>
      </c>
      <c r="C322" s="5"/>
      <c r="D322" s="5"/>
      <c r="E322" s="5"/>
      <c r="F322" s="5"/>
      <c r="G322" s="5"/>
      <c r="H322" s="5"/>
    </row>
    <row r="323" ht="22.75" customHeight="1" spans="1:8">
      <c r="A323" s="4" t="s">
        <v>399</v>
      </c>
      <c r="B323" s="6" t="s">
        <v>400</v>
      </c>
      <c r="C323" s="6"/>
      <c r="D323" s="6"/>
      <c r="E323" s="6" t="s">
        <v>401</v>
      </c>
      <c r="F323" s="6" t="s">
        <v>402</v>
      </c>
      <c r="G323" s="6"/>
      <c r="H323" s="6"/>
    </row>
    <row r="324" ht="22.75" customHeight="1" spans="1:8">
      <c r="A324" s="4" t="s">
        <v>403</v>
      </c>
      <c r="B324" s="7" t="s">
        <v>404</v>
      </c>
      <c r="C324" s="7"/>
      <c r="D324" s="7"/>
      <c r="E324" s="8">
        <v>4</v>
      </c>
      <c r="F324" s="8"/>
      <c r="G324" s="8"/>
      <c r="H324" s="8"/>
    </row>
    <row r="325" ht="22.75" customHeight="1" spans="1:8">
      <c r="A325" s="4"/>
      <c r="B325" s="7" t="s">
        <v>405</v>
      </c>
      <c r="C325" s="7"/>
      <c r="D325" s="7"/>
      <c r="E325" s="8">
        <v>4</v>
      </c>
      <c r="F325" s="8"/>
      <c r="G325" s="8"/>
      <c r="H325" s="8"/>
    </row>
    <row r="326" ht="22.75" customHeight="1" spans="1:8">
      <c r="A326" s="4"/>
      <c r="B326" s="7" t="s">
        <v>406</v>
      </c>
      <c r="C326" s="7"/>
      <c r="D326" s="7"/>
      <c r="E326" s="8">
        <v>4</v>
      </c>
      <c r="F326" s="8"/>
      <c r="G326" s="8"/>
      <c r="H326" s="8"/>
    </row>
    <row r="327" ht="22.75" customHeight="1" spans="1:8">
      <c r="A327" s="4"/>
      <c r="B327" s="7" t="s">
        <v>407</v>
      </c>
      <c r="C327" s="7"/>
      <c r="D327" s="7"/>
      <c r="E327" s="8"/>
      <c r="F327" s="8"/>
      <c r="G327" s="8"/>
      <c r="H327" s="8"/>
    </row>
    <row r="328" ht="22.75" customHeight="1" spans="1:8">
      <c r="A328" s="4"/>
      <c r="B328" s="7" t="s">
        <v>408</v>
      </c>
      <c r="C328" s="7"/>
      <c r="D328" s="7"/>
      <c r="E328" s="8"/>
      <c r="F328" s="8"/>
      <c r="G328" s="8"/>
      <c r="H328" s="8"/>
    </row>
    <row r="329" ht="22.75" customHeight="1" spans="1:8">
      <c r="A329" s="4"/>
      <c r="B329" s="7" t="s">
        <v>409</v>
      </c>
      <c r="C329" s="7"/>
      <c r="D329" s="7"/>
      <c r="E329" s="8"/>
      <c r="F329" s="8"/>
      <c r="G329" s="8"/>
      <c r="H329" s="8"/>
    </row>
    <row r="330" ht="22.75" customHeight="1" spans="1:8">
      <c r="A330" s="4"/>
      <c r="B330" s="7" t="s">
        <v>410</v>
      </c>
      <c r="C330" s="7"/>
      <c r="D330" s="7"/>
      <c r="E330" s="8"/>
      <c r="F330" s="8"/>
      <c r="G330" s="8"/>
      <c r="H330" s="8"/>
    </row>
    <row r="331" ht="22.75" customHeight="1" spans="1:8">
      <c r="A331" s="4"/>
      <c r="B331" s="7" t="s">
        <v>411</v>
      </c>
      <c r="C331" s="7"/>
      <c r="D331" s="7"/>
      <c r="E331" s="8"/>
      <c r="F331" s="8"/>
      <c r="G331" s="8"/>
      <c r="H331" s="8"/>
    </row>
    <row r="332" ht="22.75" customHeight="1" spans="1:8">
      <c r="A332" s="4" t="s">
        <v>412</v>
      </c>
      <c r="B332" s="6" t="s">
        <v>413</v>
      </c>
      <c r="C332" s="6"/>
      <c r="D332" s="6"/>
      <c r="E332" s="6"/>
      <c r="F332" s="6"/>
      <c r="G332" s="6"/>
      <c r="H332" s="6"/>
    </row>
    <row r="333" ht="24.1" customHeight="1" spans="1:8">
      <c r="A333" s="4"/>
      <c r="B333" s="7" t="s">
        <v>592</v>
      </c>
      <c r="C333" s="7"/>
      <c r="D333" s="7"/>
      <c r="E333" s="7"/>
      <c r="F333" s="7"/>
      <c r="G333" s="7"/>
      <c r="H333" s="7"/>
    </row>
    <row r="334" ht="14.2" customHeight="1" spans="1:8">
      <c r="A334" s="4" t="s">
        <v>415</v>
      </c>
      <c r="B334" s="6" t="s">
        <v>328</v>
      </c>
      <c r="C334" s="6" t="s">
        <v>329</v>
      </c>
      <c r="D334" s="6" t="s">
        <v>330</v>
      </c>
      <c r="E334" s="4" t="s">
        <v>331</v>
      </c>
      <c r="F334" s="6" t="s">
        <v>332</v>
      </c>
      <c r="G334" s="4" t="s">
        <v>333</v>
      </c>
      <c r="H334" s="6" t="s">
        <v>334</v>
      </c>
    </row>
    <row r="335" ht="14.2" customHeight="1" spans="1:8">
      <c r="A335" s="4"/>
      <c r="B335" s="6"/>
      <c r="C335" s="6"/>
      <c r="D335" s="6"/>
      <c r="E335" s="4"/>
      <c r="F335" s="6"/>
      <c r="G335" s="4"/>
      <c r="H335" s="6"/>
    </row>
    <row r="336" ht="22.75" customHeight="1" spans="1:8">
      <c r="A336" s="4"/>
      <c r="B336" s="5" t="s">
        <v>416</v>
      </c>
      <c r="C336" s="5" t="s">
        <v>417</v>
      </c>
      <c r="D336" s="7" t="s">
        <v>593</v>
      </c>
      <c r="E336" s="4" t="s">
        <v>388</v>
      </c>
      <c r="F336" s="6" t="s">
        <v>576</v>
      </c>
      <c r="G336" s="4" t="s">
        <v>594</v>
      </c>
      <c r="H336" s="9" t="s">
        <v>421</v>
      </c>
    </row>
    <row r="337" ht="22.75" customHeight="1" spans="1:8">
      <c r="A337" s="4"/>
      <c r="B337" s="5"/>
      <c r="C337" s="5"/>
      <c r="D337" s="7" t="s">
        <v>595</v>
      </c>
      <c r="E337" s="4" t="s">
        <v>338</v>
      </c>
      <c r="F337" s="6" t="s">
        <v>576</v>
      </c>
      <c r="G337" s="4" t="s">
        <v>596</v>
      </c>
      <c r="H337" s="9" t="s">
        <v>421</v>
      </c>
    </row>
    <row r="338" ht="22.75" customHeight="1" spans="1:8">
      <c r="A338" s="4"/>
      <c r="B338" s="5"/>
      <c r="C338" s="5" t="s">
        <v>423</v>
      </c>
      <c r="D338" s="7" t="s">
        <v>597</v>
      </c>
      <c r="E338" s="4" t="s">
        <v>388</v>
      </c>
      <c r="F338" s="6" t="s">
        <v>339</v>
      </c>
      <c r="G338" s="4" t="s">
        <v>340</v>
      </c>
      <c r="H338" s="9" t="s">
        <v>421</v>
      </c>
    </row>
    <row r="339" ht="24.1" customHeight="1" spans="1:8">
      <c r="A339" s="4"/>
      <c r="B339" s="5"/>
      <c r="C339" s="5"/>
      <c r="D339" s="7" t="s">
        <v>598</v>
      </c>
      <c r="E339" s="4" t="s">
        <v>388</v>
      </c>
      <c r="F339" s="6" t="s">
        <v>339</v>
      </c>
      <c r="G339" s="4" t="s">
        <v>340</v>
      </c>
      <c r="H339" s="9" t="s">
        <v>421</v>
      </c>
    </row>
    <row r="340" ht="22.75" customHeight="1" spans="1:8">
      <c r="A340" s="4"/>
      <c r="B340" s="5"/>
      <c r="C340" s="5" t="s">
        <v>426</v>
      </c>
      <c r="D340" s="7" t="s">
        <v>599</v>
      </c>
      <c r="E340" s="4" t="s">
        <v>388</v>
      </c>
      <c r="F340" s="6" t="s">
        <v>339</v>
      </c>
      <c r="G340" s="4" t="s">
        <v>340</v>
      </c>
      <c r="H340" s="9" t="s">
        <v>421</v>
      </c>
    </row>
    <row r="341" ht="22.75" customHeight="1" spans="1:8">
      <c r="A341" s="4"/>
      <c r="B341" s="5"/>
      <c r="C341" s="5" t="s">
        <v>429</v>
      </c>
      <c r="D341" s="7" t="s">
        <v>430</v>
      </c>
      <c r="E341" s="4" t="s">
        <v>353</v>
      </c>
      <c r="F341" s="6" t="s">
        <v>544</v>
      </c>
      <c r="G341" s="4" t="s">
        <v>432</v>
      </c>
      <c r="H341" s="9" t="s">
        <v>421</v>
      </c>
    </row>
    <row r="342" ht="22.75" customHeight="1" spans="1:8">
      <c r="A342" s="4"/>
      <c r="B342" s="5" t="s">
        <v>433</v>
      </c>
      <c r="C342" s="5" t="s">
        <v>434</v>
      </c>
      <c r="D342" s="7" t="s">
        <v>600</v>
      </c>
      <c r="E342" s="4" t="s">
        <v>388</v>
      </c>
      <c r="F342" s="6" t="s">
        <v>576</v>
      </c>
      <c r="G342" s="4" t="s">
        <v>594</v>
      </c>
      <c r="H342" s="9" t="s">
        <v>421</v>
      </c>
    </row>
    <row r="343" ht="22.75" customHeight="1" spans="1:8">
      <c r="A343" s="4"/>
      <c r="B343" s="5"/>
      <c r="C343" s="5" t="s">
        <v>436</v>
      </c>
      <c r="D343" s="7" t="s">
        <v>394</v>
      </c>
      <c r="E343" s="4"/>
      <c r="F343" s="6" t="s">
        <v>601</v>
      </c>
      <c r="G343" s="4"/>
      <c r="H343" s="9" t="s">
        <v>421</v>
      </c>
    </row>
    <row r="344" ht="24.1" customHeight="1" spans="1:8">
      <c r="A344" s="4"/>
      <c r="B344" s="5" t="s">
        <v>439</v>
      </c>
      <c r="C344" s="5" t="s">
        <v>440</v>
      </c>
      <c r="D344" s="7" t="s">
        <v>602</v>
      </c>
      <c r="E344" s="4" t="s">
        <v>388</v>
      </c>
      <c r="F344" s="6" t="s">
        <v>339</v>
      </c>
      <c r="G344" s="4" t="s">
        <v>340</v>
      </c>
      <c r="H344" s="9" t="s">
        <v>421</v>
      </c>
    </row>
    <row r="345" ht="7.2" customHeight="1" spans="1:8">
      <c r="A345" s="10"/>
      <c r="B345" s="10"/>
      <c r="C345" s="10"/>
      <c r="D345" s="10"/>
      <c r="E345" s="10"/>
      <c r="F345" s="10"/>
      <c r="G345" s="10"/>
      <c r="H345" s="10"/>
    </row>
    <row r="346" ht="22.75" customHeight="1" spans="1:8">
      <c r="A346" s="4" t="s">
        <v>398</v>
      </c>
      <c r="B346" s="5" t="s">
        <v>304</v>
      </c>
      <c r="C346" s="5"/>
      <c r="D346" s="5"/>
      <c r="E346" s="5"/>
      <c r="F346" s="5"/>
      <c r="G346" s="5"/>
      <c r="H346" s="5"/>
    </row>
    <row r="347" ht="22.75" customHeight="1" spans="1:8">
      <c r="A347" s="4" t="s">
        <v>399</v>
      </c>
      <c r="B347" s="6" t="s">
        <v>400</v>
      </c>
      <c r="C347" s="6"/>
      <c r="D347" s="6"/>
      <c r="E347" s="6" t="s">
        <v>401</v>
      </c>
      <c r="F347" s="6" t="s">
        <v>402</v>
      </c>
      <c r="G347" s="6"/>
      <c r="H347" s="6"/>
    </row>
    <row r="348" ht="22.75" customHeight="1" spans="1:8">
      <c r="A348" s="4" t="s">
        <v>403</v>
      </c>
      <c r="B348" s="7" t="s">
        <v>404</v>
      </c>
      <c r="C348" s="7"/>
      <c r="D348" s="7"/>
      <c r="E348" s="8">
        <v>6</v>
      </c>
      <c r="F348" s="8"/>
      <c r="G348" s="8"/>
      <c r="H348" s="8"/>
    </row>
    <row r="349" ht="22.75" customHeight="1" spans="1:8">
      <c r="A349" s="4"/>
      <c r="B349" s="7" t="s">
        <v>405</v>
      </c>
      <c r="C349" s="7"/>
      <c r="D349" s="7"/>
      <c r="E349" s="8">
        <v>6</v>
      </c>
      <c r="F349" s="8"/>
      <c r="G349" s="8"/>
      <c r="H349" s="8"/>
    </row>
    <row r="350" ht="22.75" customHeight="1" spans="1:8">
      <c r="A350" s="4"/>
      <c r="B350" s="7" t="s">
        <v>406</v>
      </c>
      <c r="C350" s="7"/>
      <c r="D350" s="7"/>
      <c r="E350" s="8">
        <v>6</v>
      </c>
      <c r="F350" s="8"/>
      <c r="G350" s="8"/>
      <c r="H350" s="8"/>
    </row>
    <row r="351" ht="22.75" customHeight="1" spans="1:8">
      <c r="A351" s="4"/>
      <c r="B351" s="7" t="s">
        <v>407</v>
      </c>
      <c r="C351" s="7"/>
      <c r="D351" s="7"/>
      <c r="E351" s="8"/>
      <c r="F351" s="8"/>
      <c r="G351" s="8"/>
      <c r="H351" s="8"/>
    </row>
    <row r="352" ht="22.75" customHeight="1" spans="1:8">
      <c r="A352" s="4"/>
      <c r="B352" s="7" t="s">
        <v>408</v>
      </c>
      <c r="C352" s="7"/>
      <c r="D352" s="7"/>
      <c r="E352" s="8"/>
      <c r="F352" s="8"/>
      <c r="G352" s="8"/>
      <c r="H352" s="8"/>
    </row>
    <row r="353" ht="22.75" customHeight="1" spans="1:8">
      <c r="A353" s="4"/>
      <c r="B353" s="7" t="s">
        <v>409</v>
      </c>
      <c r="C353" s="7"/>
      <c r="D353" s="7"/>
      <c r="E353" s="8"/>
      <c r="F353" s="8"/>
      <c r="G353" s="8"/>
      <c r="H353" s="8"/>
    </row>
    <row r="354" ht="22.75" customHeight="1" spans="1:8">
      <c r="A354" s="4"/>
      <c r="B354" s="7" t="s">
        <v>410</v>
      </c>
      <c r="C354" s="7"/>
      <c r="D354" s="7"/>
      <c r="E354" s="8"/>
      <c r="F354" s="8"/>
      <c r="G354" s="8"/>
      <c r="H354" s="8"/>
    </row>
    <row r="355" ht="22.75" customHeight="1" spans="1:8">
      <c r="A355" s="4"/>
      <c r="B355" s="7" t="s">
        <v>411</v>
      </c>
      <c r="C355" s="7"/>
      <c r="D355" s="7"/>
      <c r="E355" s="8"/>
      <c r="F355" s="8"/>
      <c r="G355" s="8"/>
      <c r="H355" s="8"/>
    </row>
    <row r="356" ht="22.75" customHeight="1" spans="1:8">
      <c r="A356" s="4" t="s">
        <v>412</v>
      </c>
      <c r="B356" s="6" t="s">
        <v>413</v>
      </c>
      <c r="C356" s="6"/>
      <c r="D356" s="6"/>
      <c r="E356" s="6"/>
      <c r="F356" s="6"/>
      <c r="G356" s="6"/>
      <c r="H356" s="6"/>
    </row>
    <row r="357" ht="22.75" customHeight="1" spans="1:8">
      <c r="A357" s="4"/>
      <c r="B357" s="7" t="s">
        <v>603</v>
      </c>
      <c r="C357" s="7"/>
      <c r="D357" s="7"/>
      <c r="E357" s="7"/>
      <c r="F357" s="7"/>
      <c r="G357" s="7"/>
      <c r="H357" s="7"/>
    </row>
    <row r="358" ht="14.2" customHeight="1" spans="1:8">
      <c r="A358" s="4" t="s">
        <v>415</v>
      </c>
      <c r="B358" s="6" t="s">
        <v>328</v>
      </c>
      <c r="C358" s="6" t="s">
        <v>329</v>
      </c>
      <c r="D358" s="6" t="s">
        <v>330</v>
      </c>
      <c r="E358" s="4" t="s">
        <v>331</v>
      </c>
      <c r="F358" s="6" t="s">
        <v>332</v>
      </c>
      <c r="G358" s="4" t="s">
        <v>333</v>
      </c>
      <c r="H358" s="6" t="s">
        <v>334</v>
      </c>
    </row>
    <row r="359" ht="14.2" customHeight="1" spans="1:8">
      <c r="A359" s="4"/>
      <c r="B359" s="6"/>
      <c r="C359" s="6"/>
      <c r="D359" s="6"/>
      <c r="E359" s="4"/>
      <c r="F359" s="6"/>
      <c r="G359" s="4"/>
      <c r="H359" s="6"/>
    </row>
    <row r="360" ht="24.1" customHeight="1" spans="1:8">
      <c r="A360" s="4"/>
      <c r="B360" s="5" t="s">
        <v>416</v>
      </c>
      <c r="C360" s="5" t="s">
        <v>417</v>
      </c>
      <c r="D360" s="7" t="s">
        <v>604</v>
      </c>
      <c r="E360" s="4" t="s">
        <v>388</v>
      </c>
      <c r="F360" s="6" t="s">
        <v>605</v>
      </c>
      <c r="G360" s="4" t="s">
        <v>573</v>
      </c>
      <c r="H360" s="9" t="s">
        <v>421</v>
      </c>
    </row>
    <row r="361" ht="24.1" customHeight="1" spans="1:8">
      <c r="A361" s="4"/>
      <c r="B361" s="5"/>
      <c r="C361" s="5"/>
      <c r="D361" s="7" t="s">
        <v>606</v>
      </c>
      <c r="E361" s="4" t="s">
        <v>388</v>
      </c>
      <c r="F361" s="6" t="s">
        <v>356</v>
      </c>
      <c r="G361" s="4" t="s">
        <v>374</v>
      </c>
      <c r="H361" s="9" t="s">
        <v>421</v>
      </c>
    </row>
    <row r="362" ht="22.75" customHeight="1" spans="1:8">
      <c r="A362" s="4"/>
      <c r="B362" s="5"/>
      <c r="C362" s="5" t="s">
        <v>423</v>
      </c>
      <c r="D362" s="7" t="s">
        <v>607</v>
      </c>
      <c r="E362" s="4" t="s">
        <v>388</v>
      </c>
      <c r="F362" s="6" t="s">
        <v>339</v>
      </c>
      <c r="G362" s="4" t="s">
        <v>340</v>
      </c>
      <c r="H362" s="9" t="s">
        <v>421</v>
      </c>
    </row>
    <row r="363" ht="22.75" customHeight="1" spans="1:8">
      <c r="A363" s="4"/>
      <c r="B363" s="5"/>
      <c r="C363" s="5"/>
      <c r="D363" s="7" t="s">
        <v>608</v>
      </c>
      <c r="E363" s="4" t="s">
        <v>388</v>
      </c>
      <c r="F363" s="6" t="s">
        <v>356</v>
      </c>
      <c r="G363" s="4" t="s">
        <v>340</v>
      </c>
      <c r="H363" s="9" t="s">
        <v>421</v>
      </c>
    </row>
    <row r="364" ht="24.1" customHeight="1" spans="1:8">
      <c r="A364" s="4"/>
      <c r="B364" s="5"/>
      <c r="C364" s="5" t="s">
        <v>426</v>
      </c>
      <c r="D364" s="7" t="s">
        <v>609</v>
      </c>
      <c r="E364" s="4" t="s">
        <v>388</v>
      </c>
      <c r="F364" s="6" t="s">
        <v>339</v>
      </c>
      <c r="G364" s="4" t="s">
        <v>340</v>
      </c>
      <c r="H364" s="9" t="s">
        <v>421</v>
      </c>
    </row>
    <row r="365" ht="22.75" customHeight="1" spans="1:8">
      <c r="A365" s="4"/>
      <c r="B365" s="5"/>
      <c r="C365" s="5" t="s">
        <v>429</v>
      </c>
      <c r="D365" s="7" t="s">
        <v>610</v>
      </c>
      <c r="E365" s="4"/>
      <c r="F365" s="6" t="s">
        <v>611</v>
      </c>
      <c r="G365" s="4"/>
      <c r="H365" s="9" t="s">
        <v>421</v>
      </c>
    </row>
    <row r="366" ht="24.1" customHeight="1" spans="1:8">
      <c r="A366" s="4"/>
      <c r="B366" s="5" t="s">
        <v>433</v>
      </c>
      <c r="C366" s="5" t="s">
        <v>436</v>
      </c>
      <c r="D366" s="7" t="s">
        <v>612</v>
      </c>
      <c r="E366" s="4"/>
      <c r="F366" s="6" t="s">
        <v>613</v>
      </c>
      <c r="G366" s="4"/>
      <c r="H366" s="9" t="s">
        <v>421</v>
      </c>
    </row>
    <row r="367" ht="24.1" customHeight="1" spans="1:8">
      <c r="A367" s="4"/>
      <c r="B367" s="5"/>
      <c r="C367" s="5"/>
      <c r="D367" s="7" t="s">
        <v>614</v>
      </c>
      <c r="E367" s="4"/>
      <c r="F367" s="6" t="s">
        <v>483</v>
      </c>
      <c r="G367" s="4"/>
      <c r="H367" s="9" t="s">
        <v>421</v>
      </c>
    </row>
    <row r="368" ht="22.75" customHeight="1" spans="1:8">
      <c r="A368" s="4"/>
      <c r="B368" s="5" t="s">
        <v>439</v>
      </c>
      <c r="C368" s="5" t="s">
        <v>440</v>
      </c>
      <c r="D368" s="7" t="s">
        <v>615</v>
      </c>
      <c r="E368" s="4" t="s">
        <v>388</v>
      </c>
      <c r="F368" s="6" t="s">
        <v>339</v>
      </c>
      <c r="G368" s="4" t="s">
        <v>340</v>
      </c>
      <c r="H368" s="9" t="s">
        <v>421</v>
      </c>
    </row>
    <row r="369" ht="7.2" customHeight="1" spans="1:8">
      <c r="A369" s="10"/>
      <c r="B369" s="10"/>
      <c r="C369" s="10"/>
      <c r="D369" s="10"/>
      <c r="E369" s="10"/>
      <c r="F369" s="10"/>
      <c r="G369" s="10"/>
      <c r="H369" s="10"/>
    </row>
    <row r="370" ht="22.75" customHeight="1" spans="1:8">
      <c r="A370" s="4" t="s">
        <v>398</v>
      </c>
      <c r="B370" s="5" t="s">
        <v>280</v>
      </c>
      <c r="C370" s="5"/>
      <c r="D370" s="5"/>
      <c r="E370" s="5"/>
      <c r="F370" s="5"/>
      <c r="G370" s="5"/>
      <c r="H370" s="5"/>
    </row>
    <row r="371" ht="22.75" customHeight="1" spans="1:8">
      <c r="A371" s="4" t="s">
        <v>399</v>
      </c>
      <c r="B371" s="6" t="s">
        <v>400</v>
      </c>
      <c r="C371" s="6"/>
      <c r="D371" s="6"/>
      <c r="E371" s="6" t="s">
        <v>401</v>
      </c>
      <c r="F371" s="6" t="s">
        <v>402</v>
      </c>
      <c r="G371" s="6"/>
      <c r="H371" s="6"/>
    </row>
    <row r="372" ht="22.75" customHeight="1" spans="1:8">
      <c r="A372" s="4" t="s">
        <v>403</v>
      </c>
      <c r="B372" s="7" t="s">
        <v>404</v>
      </c>
      <c r="C372" s="7"/>
      <c r="D372" s="7"/>
      <c r="E372" s="8">
        <v>5</v>
      </c>
      <c r="F372" s="8"/>
      <c r="G372" s="8"/>
      <c r="H372" s="8"/>
    </row>
    <row r="373" ht="22.75" customHeight="1" spans="1:8">
      <c r="A373" s="4"/>
      <c r="B373" s="7" t="s">
        <v>405</v>
      </c>
      <c r="C373" s="7"/>
      <c r="D373" s="7"/>
      <c r="E373" s="8">
        <v>5</v>
      </c>
      <c r="F373" s="8"/>
      <c r="G373" s="8"/>
      <c r="H373" s="8"/>
    </row>
    <row r="374" ht="22.75" customHeight="1" spans="1:8">
      <c r="A374" s="4"/>
      <c r="B374" s="7" t="s">
        <v>406</v>
      </c>
      <c r="C374" s="7"/>
      <c r="D374" s="7"/>
      <c r="E374" s="8">
        <v>5</v>
      </c>
      <c r="F374" s="8"/>
      <c r="G374" s="8"/>
      <c r="H374" s="8"/>
    </row>
    <row r="375" ht="22.75" customHeight="1" spans="1:8">
      <c r="A375" s="4"/>
      <c r="B375" s="7" t="s">
        <v>407</v>
      </c>
      <c r="C375" s="7"/>
      <c r="D375" s="7"/>
      <c r="E375" s="8"/>
      <c r="F375" s="8"/>
      <c r="G375" s="8"/>
      <c r="H375" s="8"/>
    </row>
    <row r="376" ht="22.75" customHeight="1" spans="1:8">
      <c r="A376" s="4"/>
      <c r="B376" s="7" t="s">
        <v>408</v>
      </c>
      <c r="C376" s="7"/>
      <c r="D376" s="7"/>
      <c r="E376" s="8"/>
      <c r="F376" s="8"/>
      <c r="G376" s="8"/>
      <c r="H376" s="8"/>
    </row>
    <row r="377" ht="22.75" customHeight="1" spans="1:8">
      <c r="A377" s="4"/>
      <c r="B377" s="7" t="s">
        <v>409</v>
      </c>
      <c r="C377" s="7"/>
      <c r="D377" s="7"/>
      <c r="E377" s="8"/>
      <c r="F377" s="8"/>
      <c r="G377" s="8"/>
      <c r="H377" s="8"/>
    </row>
    <row r="378" ht="22.75" customHeight="1" spans="1:8">
      <c r="A378" s="4"/>
      <c r="B378" s="7" t="s">
        <v>410</v>
      </c>
      <c r="C378" s="7"/>
      <c r="D378" s="7"/>
      <c r="E378" s="8"/>
      <c r="F378" s="8"/>
      <c r="G378" s="8"/>
      <c r="H378" s="8"/>
    </row>
    <row r="379" ht="22.75" customHeight="1" spans="1:8">
      <c r="A379" s="4"/>
      <c r="B379" s="7" t="s">
        <v>411</v>
      </c>
      <c r="C379" s="7"/>
      <c r="D379" s="7"/>
      <c r="E379" s="8"/>
      <c r="F379" s="8"/>
      <c r="G379" s="8"/>
      <c r="H379" s="8"/>
    </row>
    <row r="380" ht="22.75" customHeight="1" spans="1:8">
      <c r="A380" s="4" t="s">
        <v>412</v>
      </c>
      <c r="B380" s="6" t="s">
        <v>413</v>
      </c>
      <c r="C380" s="6"/>
      <c r="D380" s="6"/>
      <c r="E380" s="6"/>
      <c r="F380" s="6"/>
      <c r="G380" s="6"/>
      <c r="H380" s="6"/>
    </row>
    <row r="381" ht="22.75" customHeight="1" spans="1:8">
      <c r="A381" s="4"/>
      <c r="B381" s="7" t="s">
        <v>616</v>
      </c>
      <c r="C381" s="7"/>
      <c r="D381" s="7"/>
      <c r="E381" s="7"/>
      <c r="F381" s="7"/>
      <c r="G381" s="7"/>
      <c r="H381" s="7"/>
    </row>
    <row r="382" ht="14.2" customHeight="1" spans="1:8">
      <c r="A382" s="4" t="s">
        <v>415</v>
      </c>
      <c r="B382" s="6" t="s">
        <v>328</v>
      </c>
      <c r="C382" s="6" t="s">
        <v>329</v>
      </c>
      <c r="D382" s="6" t="s">
        <v>330</v>
      </c>
      <c r="E382" s="4" t="s">
        <v>331</v>
      </c>
      <c r="F382" s="6" t="s">
        <v>332</v>
      </c>
      <c r="G382" s="4" t="s">
        <v>333</v>
      </c>
      <c r="H382" s="6" t="s">
        <v>334</v>
      </c>
    </row>
    <row r="383" ht="14.2" customHeight="1" spans="1:8">
      <c r="A383" s="4"/>
      <c r="B383" s="6"/>
      <c r="C383" s="6"/>
      <c r="D383" s="6"/>
      <c r="E383" s="4"/>
      <c r="F383" s="6"/>
      <c r="G383" s="4"/>
      <c r="H383" s="6"/>
    </row>
    <row r="384" ht="22.75" customHeight="1" spans="1:8">
      <c r="A384" s="4"/>
      <c r="B384" s="5" t="s">
        <v>416</v>
      </c>
      <c r="C384" s="5" t="s">
        <v>417</v>
      </c>
      <c r="D384" s="7" t="s">
        <v>617</v>
      </c>
      <c r="E384" s="4" t="s">
        <v>388</v>
      </c>
      <c r="F384" s="6" t="s">
        <v>356</v>
      </c>
      <c r="G384" s="4" t="s">
        <v>432</v>
      </c>
      <c r="H384" s="9" t="s">
        <v>421</v>
      </c>
    </row>
    <row r="385" ht="22.75" customHeight="1" spans="1:8">
      <c r="A385" s="4"/>
      <c r="B385" s="5"/>
      <c r="C385" s="5"/>
      <c r="D385" s="7" t="s">
        <v>504</v>
      </c>
      <c r="E385" s="4" t="s">
        <v>388</v>
      </c>
      <c r="F385" s="6" t="s">
        <v>339</v>
      </c>
      <c r="G385" s="4" t="s">
        <v>340</v>
      </c>
      <c r="H385" s="9" t="s">
        <v>421</v>
      </c>
    </row>
    <row r="386" ht="22.75" customHeight="1" spans="1:8">
      <c r="A386" s="4"/>
      <c r="B386" s="5"/>
      <c r="C386" s="5" t="s">
        <v>423</v>
      </c>
      <c r="D386" s="7" t="s">
        <v>618</v>
      </c>
      <c r="E386" s="4" t="s">
        <v>388</v>
      </c>
      <c r="F386" s="6" t="s">
        <v>339</v>
      </c>
      <c r="G386" s="4" t="s">
        <v>340</v>
      </c>
      <c r="H386" s="9" t="s">
        <v>421</v>
      </c>
    </row>
    <row r="387" ht="22.75" customHeight="1" spans="1:8">
      <c r="A387" s="4"/>
      <c r="B387" s="5"/>
      <c r="C387" s="5"/>
      <c r="D387" s="7" t="s">
        <v>619</v>
      </c>
      <c r="E387" s="4" t="s">
        <v>338</v>
      </c>
      <c r="F387" s="6" t="s">
        <v>339</v>
      </c>
      <c r="G387" s="4" t="s">
        <v>340</v>
      </c>
      <c r="H387" s="9" t="s">
        <v>421</v>
      </c>
    </row>
    <row r="388" ht="22.75" customHeight="1" spans="1:8">
      <c r="A388" s="4"/>
      <c r="B388" s="5"/>
      <c r="C388" s="5" t="s">
        <v>426</v>
      </c>
      <c r="D388" s="7" t="s">
        <v>620</v>
      </c>
      <c r="E388" s="4" t="s">
        <v>388</v>
      </c>
      <c r="F388" s="6" t="s">
        <v>389</v>
      </c>
      <c r="G388" s="4" t="s">
        <v>340</v>
      </c>
      <c r="H388" s="9" t="s">
        <v>421</v>
      </c>
    </row>
    <row r="389" ht="22.75" customHeight="1" spans="1:8">
      <c r="A389" s="4"/>
      <c r="B389" s="5"/>
      <c r="C389" s="5" t="s">
        <v>429</v>
      </c>
      <c r="D389" s="7" t="s">
        <v>621</v>
      </c>
      <c r="E389" s="4" t="s">
        <v>353</v>
      </c>
      <c r="F389" s="6" t="s">
        <v>356</v>
      </c>
      <c r="G389" s="4" t="s">
        <v>432</v>
      </c>
      <c r="H389" s="9" t="s">
        <v>421</v>
      </c>
    </row>
    <row r="390" ht="22.75" customHeight="1" spans="1:8">
      <c r="A390" s="4"/>
      <c r="B390" s="5" t="s">
        <v>433</v>
      </c>
      <c r="C390" s="5" t="s">
        <v>534</v>
      </c>
      <c r="D390" s="7" t="s">
        <v>504</v>
      </c>
      <c r="E390" s="4" t="s">
        <v>388</v>
      </c>
      <c r="F390" s="6" t="s">
        <v>339</v>
      </c>
      <c r="G390" s="4" t="s">
        <v>340</v>
      </c>
      <c r="H390" s="9" t="s">
        <v>421</v>
      </c>
    </row>
    <row r="391" ht="22.75" customHeight="1" spans="1:8">
      <c r="A391" s="4"/>
      <c r="B391" s="5"/>
      <c r="C391" s="5" t="s">
        <v>434</v>
      </c>
      <c r="D391" s="7" t="s">
        <v>622</v>
      </c>
      <c r="E391" s="4" t="s">
        <v>388</v>
      </c>
      <c r="F391" s="6" t="s">
        <v>339</v>
      </c>
      <c r="G391" s="4" t="s">
        <v>340</v>
      </c>
      <c r="H391" s="9" t="s">
        <v>421</v>
      </c>
    </row>
    <row r="392" ht="24.1" customHeight="1" spans="1:8">
      <c r="A392" s="4"/>
      <c r="B392" s="5" t="s">
        <v>439</v>
      </c>
      <c r="C392" s="5" t="s">
        <v>440</v>
      </c>
      <c r="D392" s="7" t="s">
        <v>623</v>
      </c>
      <c r="E392" s="4" t="s">
        <v>388</v>
      </c>
      <c r="F392" s="6" t="s">
        <v>339</v>
      </c>
      <c r="G392" s="4" t="s">
        <v>340</v>
      </c>
      <c r="H392" s="9" t="s">
        <v>421</v>
      </c>
    </row>
    <row r="393" ht="7.2" customHeight="1" spans="1:8">
      <c r="A393" s="10"/>
      <c r="B393" s="10"/>
      <c r="C393" s="10"/>
      <c r="D393" s="10"/>
      <c r="E393" s="10"/>
      <c r="F393" s="10"/>
      <c r="G393" s="10"/>
      <c r="H393" s="10"/>
    </row>
    <row r="394" ht="22.75" customHeight="1" spans="1:8">
      <c r="A394" s="4" t="s">
        <v>398</v>
      </c>
      <c r="B394" s="5" t="s">
        <v>282</v>
      </c>
      <c r="C394" s="5"/>
      <c r="D394" s="5"/>
      <c r="E394" s="5"/>
      <c r="F394" s="5"/>
      <c r="G394" s="5"/>
      <c r="H394" s="5"/>
    </row>
    <row r="395" ht="22.75" customHeight="1" spans="1:8">
      <c r="A395" s="4" t="s">
        <v>399</v>
      </c>
      <c r="B395" s="6" t="s">
        <v>400</v>
      </c>
      <c r="C395" s="6"/>
      <c r="D395" s="6"/>
      <c r="E395" s="6" t="s">
        <v>401</v>
      </c>
      <c r="F395" s="6" t="s">
        <v>402</v>
      </c>
      <c r="G395" s="6"/>
      <c r="H395" s="6"/>
    </row>
    <row r="396" ht="22.75" customHeight="1" spans="1:8">
      <c r="A396" s="4" t="s">
        <v>403</v>
      </c>
      <c r="B396" s="7" t="s">
        <v>404</v>
      </c>
      <c r="C396" s="7"/>
      <c r="D396" s="7"/>
      <c r="E396" s="8">
        <v>14.09</v>
      </c>
      <c r="F396" s="8"/>
      <c r="G396" s="8"/>
      <c r="H396" s="8"/>
    </row>
    <row r="397" ht="22.75" customHeight="1" spans="1:8">
      <c r="A397" s="4"/>
      <c r="B397" s="7" t="s">
        <v>405</v>
      </c>
      <c r="C397" s="7"/>
      <c r="D397" s="7"/>
      <c r="E397" s="8">
        <v>14.09</v>
      </c>
      <c r="F397" s="8"/>
      <c r="G397" s="8"/>
      <c r="H397" s="8"/>
    </row>
    <row r="398" ht="22.75" customHeight="1" spans="1:8">
      <c r="A398" s="4"/>
      <c r="B398" s="7" t="s">
        <v>406</v>
      </c>
      <c r="C398" s="7"/>
      <c r="D398" s="7"/>
      <c r="E398" s="8">
        <v>14.09</v>
      </c>
      <c r="F398" s="8"/>
      <c r="G398" s="8"/>
      <c r="H398" s="8"/>
    </row>
    <row r="399" ht="22.75" customHeight="1" spans="1:8">
      <c r="A399" s="4"/>
      <c r="B399" s="7" t="s">
        <v>407</v>
      </c>
      <c r="C399" s="7"/>
      <c r="D399" s="7"/>
      <c r="E399" s="8"/>
      <c r="F399" s="8"/>
      <c r="G399" s="8"/>
      <c r="H399" s="8"/>
    </row>
    <row r="400" ht="22.75" customHeight="1" spans="1:8">
      <c r="A400" s="4"/>
      <c r="B400" s="7" t="s">
        <v>408</v>
      </c>
      <c r="C400" s="7"/>
      <c r="D400" s="7"/>
      <c r="E400" s="8"/>
      <c r="F400" s="8"/>
      <c r="G400" s="8"/>
      <c r="H400" s="8"/>
    </row>
    <row r="401" ht="22.75" customHeight="1" spans="1:8">
      <c r="A401" s="4"/>
      <c r="B401" s="7" t="s">
        <v>409</v>
      </c>
      <c r="C401" s="7"/>
      <c r="D401" s="7"/>
      <c r="E401" s="8"/>
      <c r="F401" s="8"/>
      <c r="G401" s="8"/>
      <c r="H401" s="8"/>
    </row>
    <row r="402" ht="22.75" customHeight="1" spans="1:8">
      <c r="A402" s="4"/>
      <c r="B402" s="7" t="s">
        <v>410</v>
      </c>
      <c r="C402" s="7"/>
      <c r="D402" s="7"/>
      <c r="E402" s="8"/>
      <c r="F402" s="8"/>
      <c r="G402" s="8"/>
      <c r="H402" s="8"/>
    </row>
    <row r="403" ht="22.75" customHeight="1" spans="1:8">
      <c r="A403" s="4"/>
      <c r="B403" s="7" t="s">
        <v>411</v>
      </c>
      <c r="C403" s="7"/>
      <c r="D403" s="7"/>
      <c r="E403" s="8"/>
      <c r="F403" s="8"/>
      <c r="G403" s="8"/>
      <c r="H403" s="8"/>
    </row>
    <row r="404" ht="22.75" customHeight="1" spans="1:8">
      <c r="A404" s="4" t="s">
        <v>412</v>
      </c>
      <c r="B404" s="6" t="s">
        <v>413</v>
      </c>
      <c r="C404" s="6"/>
      <c r="D404" s="6"/>
      <c r="E404" s="6"/>
      <c r="F404" s="6"/>
      <c r="G404" s="6"/>
      <c r="H404" s="6"/>
    </row>
    <row r="405" ht="22.75" customHeight="1" spans="1:8">
      <c r="A405" s="4"/>
      <c r="B405" s="7" t="s">
        <v>624</v>
      </c>
      <c r="C405" s="7"/>
      <c r="D405" s="7"/>
      <c r="E405" s="7"/>
      <c r="F405" s="7"/>
      <c r="G405" s="7"/>
      <c r="H405" s="7"/>
    </row>
    <row r="406" ht="14.2" customHeight="1" spans="1:8">
      <c r="A406" s="4" t="s">
        <v>415</v>
      </c>
      <c r="B406" s="6" t="s">
        <v>328</v>
      </c>
      <c r="C406" s="6" t="s">
        <v>329</v>
      </c>
      <c r="D406" s="6" t="s">
        <v>330</v>
      </c>
      <c r="E406" s="4" t="s">
        <v>331</v>
      </c>
      <c r="F406" s="6" t="s">
        <v>332</v>
      </c>
      <c r="G406" s="4" t="s">
        <v>333</v>
      </c>
      <c r="H406" s="6" t="s">
        <v>334</v>
      </c>
    </row>
    <row r="407" ht="14.2" customHeight="1" spans="1:8">
      <c r="A407" s="4"/>
      <c r="B407" s="6"/>
      <c r="C407" s="6"/>
      <c r="D407" s="6"/>
      <c r="E407" s="4"/>
      <c r="F407" s="6"/>
      <c r="G407" s="4"/>
      <c r="H407" s="6"/>
    </row>
    <row r="408" ht="22.75" customHeight="1" spans="1:8">
      <c r="A408" s="4"/>
      <c r="B408" s="5" t="s">
        <v>416</v>
      </c>
      <c r="C408" s="5" t="s">
        <v>417</v>
      </c>
      <c r="D408" s="7" t="s">
        <v>504</v>
      </c>
      <c r="E408" s="4" t="s">
        <v>388</v>
      </c>
      <c r="F408" s="6" t="s">
        <v>339</v>
      </c>
      <c r="G408" s="4" t="s">
        <v>340</v>
      </c>
      <c r="H408" s="9" t="s">
        <v>421</v>
      </c>
    </row>
    <row r="409" ht="22.75" customHeight="1" spans="1:8">
      <c r="A409" s="4"/>
      <c r="B409" s="5"/>
      <c r="C409" s="5"/>
      <c r="D409" s="7" t="s">
        <v>625</v>
      </c>
      <c r="E409" s="4" t="s">
        <v>388</v>
      </c>
      <c r="F409" s="6" t="s">
        <v>443</v>
      </c>
      <c r="G409" s="4" t="s">
        <v>594</v>
      </c>
      <c r="H409" s="9" t="s">
        <v>421</v>
      </c>
    </row>
    <row r="410" ht="22.75" customHeight="1" spans="1:8">
      <c r="A410" s="4"/>
      <c r="B410" s="5"/>
      <c r="C410" s="5" t="s">
        <v>423</v>
      </c>
      <c r="D410" s="7" t="s">
        <v>618</v>
      </c>
      <c r="E410" s="4" t="s">
        <v>388</v>
      </c>
      <c r="F410" s="6" t="s">
        <v>339</v>
      </c>
      <c r="G410" s="4" t="s">
        <v>340</v>
      </c>
      <c r="H410" s="9" t="s">
        <v>421</v>
      </c>
    </row>
    <row r="411" ht="22.75" customHeight="1" spans="1:8">
      <c r="A411" s="4"/>
      <c r="B411" s="5"/>
      <c r="C411" s="5"/>
      <c r="D411" s="7" t="s">
        <v>626</v>
      </c>
      <c r="E411" s="4" t="s">
        <v>388</v>
      </c>
      <c r="F411" s="6" t="s">
        <v>339</v>
      </c>
      <c r="G411" s="4" t="s">
        <v>340</v>
      </c>
      <c r="H411" s="9" t="s">
        <v>421</v>
      </c>
    </row>
    <row r="412" ht="22.75" customHeight="1" spans="1:8">
      <c r="A412" s="4"/>
      <c r="B412" s="5"/>
      <c r="C412" s="5" t="s">
        <v>426</v>
      </c>
      <c r="D412" s="7" t="s">
        <v>627</v>
      </c>
      <c r="E412" s="4" t="s">
        <v>388</v>
      </c>
      <c r="F412" s="6" t="s">
        <v>389</v>
      </c>
      <c r="G412" s="4" t="s">
        <v>340</v>
      </c>
      <c r="H412" s="9" t="s">
        <v>421</v>
      </c>
    </row>
    <row r="413" ht="22.75" customHeight="1" spans="1:8">
      <c r="A413" s="4"/>
      <c r="B413" s="5"/>
      <c r="C413" s="5" t="s">
        <v>429</v>
      </c>
      <c r="D413" s="7" t="s">
        <v>430</v>
      </c>
      <c r="E413" s="4" t="s">
        <v>353</v>
      </c>
      <c r="F413" s="6" t="s">
        <v>628</v>
      </c>
      <c r="G413" s="4" t="s">
        <v>432</v>
      </c>
      <c r="H413" s="9" t="s">
        <v>421</v>
      </c>
    </row>
    <row r="414" ht="22.75" customHeight="1" spans="1:8">
      <c r="A414" s="4"/>
      <c r="B414" s="5" t="s">
        <v>433</v>
      </c>
      <c r="C414" s="5" t="s">
        <v>534</v>
      </c>
      <c r="D414" s="7" t="s">
        <v>504</v>
      </c>
      <c r="E414" s="4" t="s">
        <v>388</v>
      </c>
      <c r="F414" s="6" t="s">
        <v>339</v>
      </c>
      <c r="G414" s="4" t="s">
        <v>340</v>
      </c>
      <c r="H414" s="9" t="s">
        <v>421</v>
      </c>
    </row>
    <row r="415" ht="22.75" customHeight="1" spans="1:8">
      <c r="A415" s="4"/>
      <c r="B415" s="5"/>
      <c r="C415" s="5" t="s">
        <v>436</v>
      </c>
      <c r="D415" s="7" t="s">
        <v>629</v>
      </c>
      <c r="E415" s="4" t="s">
        <v>388</v>
      </c>
      <c r="F415" s="6" t="s">
        <v>339</v>
      </c>
      <c r="G415" s="4" t="s">
        <v>340</v>
      </c>
      <c r="H415" s="9" t="s">
        <v>421</v>
      </c>
    </row>
    <row r="416" ht="22.75" customHeight="1" spans="1:8">
      <c r="A416" s="4"/>
      <c r="B416" s="5" t="s">
        <v>439</v>
      </c>
      <c r="C416" s="5" t="s">
        <v>440</v>
      </c>
      <c r="D416" s="7" t="s">
        <v>630</v>
      </c>
      <c r="E416" s="4" t="s">
        <v>388</v>
      </c>
      <c r="F416" s="6" t="s">
        <v>339</v>
      </c>
      <c r="G416" s="4" t="s">
        <v>340</v>
      </c>
      <c r="H416" s="9" t="s">
        <v>421</v>
      </c>
    </row>
    <row r="417" ht="7.2" customHeight="1" spans="1:8">
      <c r="A417" s="10"/>
      <c r="B417" s="10"/>
      <c r="C417" s="10"/>
      <c r="D417" s="10"/>
      <c r="E417" s="10"/>
      <c r="F417" s="10"/>
      <c r="G417" s="10"/>
      <c r="H417" s="10"/>
    </row>
    <row r="418" ht="22.75" customHeight="1" spans="1:8">
      <c r="A418" s="4" t="s">
        <v>398</v>
      </c>
      <c r="B418" s="5" t="s">
        <v>295</v>
      </c>
      <c r="C418" s="5"/>
      <c r="D418" s="5"/>
      <c r="E418" s="5"/>
      <c r="F418" s="5"/>
      <c r="G418" s="5"/>
      <c r="H418" s="5"/>
    </row>
    <row r="419" ht="22.75" customHeight="1" spans="1:8">
      <c r="A419" s="4" t="s">
        <v>399</v>
      </c>
      <c r="B419" s="6" t="s">
        <v>400</v>
      </c>
      <c r="C419" s="6"/>
      <c r="D419" s="6"/>
      <c r="E419" s="6" t="s">
        <v>401</v>
      </c>
      <c r="F419" s="6" t="s">
        <v>402</v>
      </c>
      <c r="G419" s="6"/>
      <c r="H419" s="6"/>
    </row>
    <row r="420" ht="22.75" customHeight="1" spans="1:8">
      <c r="A420" s="4" t="s">
        <v>403</v>
      </c>
      <c r="B420" s="7" t="s">
        <v>404</v>
      </c>
      <c r="C420" s="7"/>
      <c r="D420" s="7"/>
      <c r="E420" s="8">
        <v>210</v>
      </c>
      <c r="F420" s="8"/>
      <c r="G420" s="8"/>
      <c r="H420" s="8"/>
    </row>
    <row r="421" ht="22.75" customHeight="1" spans="1:8">
      <c r="A421" s="4"/>
      <c r="B421" s="7" t="s">
        <v>405</v>
      </c>
      <c r="C421" s="7"/>
      <c r="D421" s="7"/>
      <c r="E421" s="8">
        <v>210</v>
      </c>
      <c r="F421" s="8"/>
      <c r="G421" s="8"/>
      <c r="H421" s="8"/>
    </row>
    <row r="422" ht="22.75" customHeight="1" spans="1:8">
      <c r="A422" s="4"/>
      <c r="B422" s="7" t="s">
        <v>406</v>
      </c>
      <c r="C422" s="7"/>
      <c r="D422" s="7"/>
      <c r="E422" s="8">
        <v>210</v>
      </c>
      <c r="F422" s="8"/>
      <c r="G422" s="8"/>
      <c r="H422" s="8"/>
    </row>
    <row r="423" ht="22.75" customHeight="1" spans="1:8">
      <c r="A423" s="4"/>
      <c r="B423" s="7" t="s">
        <v>407</v>
      </c>
      <c r="C423" s="7"/>
      <c r="D423" s="7"/>
      <c r="E423" s="8"/>
      <c r="F423" s="8"/>
      <c r="G423" s="8"/>
      <c r="H423" s="8"/>
    </row>
    <row r="424" ht="22.75" customHeight="1" spans="1:8">
      <c r="A424" s="4"/>
      <c r="B424" s="7" t="s">
        <v>408</v>
      </c>
      <c r="C424" s="7"/>
      <c r="D424" s="7"/>
      <c r="E424" s="8"/>
      <c r="F424" s="8"/>
      <c r="G424" s="8"/>
      <c r="H424" s="8"/>
    </row>
    <row r="425" ht="22.75" customHeight="1" spans="1:8">
      <c r="A425" s="4"/>
      <c r="B425" s="7" t="s">
        <v>409</v>
      </c>
      <c r="C425" s="7"/>
      <c r="D425" s="7"/>
      <c r="E425" s="8"/>
      <c r="F425" s="8"/>
      <c r="G425" s="8"/>
      <c r="H425" s="8"/>
    </row>
    <row r="426" ht="22.75" customHeight="1" spans="1:8">
      <c r="A426" s="4"/>
      <c r="B426" s="7" t="s">
        <v>410</v>
      </c>
      <c r="C426" s="7"/>
      <c r="D426" s="7"/>
      <c r="E426" s="8"/>
      <c r="F426" s="8"/>
      <c r="G426" s="8"/>
      <c r="H426" s="8"/>
    </row>
    <row r="427" ht="22.75" customHeight="1" spans="1:8">
      <c r="A427" s="4"/>
      <c r="B427" s="7" t="s">
        <v>411</v>
      </c>
      <c r="C427" s="7"/>
      <c r="D427" s="7"/>
      <c r="E427" s="8"/>
      <c r="F427" s="8"/>
      <c r="G427" s="8"/>
      <c r="H427" s="8"/>
    </row>
    <row r="428" ht="22.75" customHeight="1" spans="1:8">
      <c r="A428" s="4" t="s">
        <v>412</v>
      </c>
      <c r="B428" s="6" t="s">
        <v>413</v>
      </c>
      <c r="C428" s="6"/>
      <c r="D428" s="6"/>
      <c r="E428" s="6"/>
      <c r="F428" s="6"/>
      <c r="G428" s="6"/>
      <c r="H428" s="6"/>
    </row>
    <row r="429" ht="24.1" customHeight="1" spans="1:8">
      <c r="A429" s="4"/>
      <c r="B429" s="7" t="s">
        <v>631</v>
      </c>
      <c r="C429" s="7"/>
      <c r="D429" s="7"/>
      <c r="E429" s="7"/>
      <c r="F429" s="7"/>
      <c r="G429" s="7"/>
      <c r="H429" s="7"/>
    </row>
    <row r="430" ht="14.2" customHeight="1" spans="1:8">
      <c r="A430" s="4" t="s">
        <v>415</v>
      </c>
      <c r="B430" s="6" t="s">
        <v>328</v>
      </c>
      <c r="C430" s="6" t="s">
        <v>329</v>
      </c>
      <c r="D430" s="6" t="s">
        <v>330</v>
      </c>
      <c r="E430" s="4" t="s">
        <v>331</v>
      </c>
      <c r="F430" s="6" t="s">
        <v>332</v>
      </c>
      <c r="G430" s="4" t="s">
        <v>333</v>
      </c>
      <c r="H430" s="6" t="s">
        <v>334</v>
      </c>
    </row>
    <row r="431" ht="14.2" customHeight="1" spans="1:8">
      <c r="A431" s="4"/>
      <c r="B431" s="6"/>
      <c r="C431" s="6"/>
      <c r="D431" s="6"/>
      <c r="E431" s="4"/>
      <c r="F431" s="6"/>
      <c r="G431" s="4"/>
      <c r="H431" s="6"/>
    </row>
    <row r="432" ht="24.1" customHeight="1" spans="1:8">
      <c r="A432" s="4"/>
      <c r="B432" s="5" t="s">
        <v>416</v>
      </c>
      <c r="C432" s="5" t="s">
        <v>417</v>
      </c>
      <c r="D432" s="7" t="s">
        <v>632</v>
      </c>
      <c r="E432" s="4" t="s">
        <v>338</v>
      </c>
      <c r="F432" s="6" t="s">
        <v>356</v>
      </c>
      <c r="G432" s="4" t="s">
        <v>633</v>
      </c>
      <c r="H432" s="9" t="s">
        <v>421</v>
      </c>
    </row>
    <row r="433" ht="22.75" customHeight="1" spans="1:8">
      <c r="A433" s="4"/>
      <c r="B433" s="5"/>
      <c r="C433" s="5"/>
      <c r="D433" s="7" t="s">
        <v>634</v>
      </c>
      <c r="E433" s="4" t="s">
        <v>353</v>
      </c>
      <c r="F433" s="6" t="s">
        <v>506</v>
      </c>
      <c r="G433" s="4" t="s">
        <v>450</v>
      </c>
      <c r="H433" s="9" t="s">
        <v>421</v>
      </c>
    </row>
    <row r="434" ht="22.75" customHeight="1" spans="1:8">
      <c r="A434" s="4"/>
      <c r="B434" s="5"/>
      <c r="C434" s="5" t="s">
        <v>423</v>
      </c>
      <c r="D434" s="7" t="s">
        <v>619</v>
      </c>
      <c r="E434" s="4" t="s">
        <v>338</v>
      </c>
      <c r="F434" s="6" t="s">
        <v>339</v>
      </c>
      <c r="G434" s="4" t="s">
        <v>340</v>
      </c>
      <c r="H434" s="9" t="s">
        <v>421</v>
      </c>
    </row>
    <row r="435" ht="22.75" customHeight="1" spans="1:8">
      <c r="A435" s="4"/>
      <c r="B435" s="5"/>
      <c r="C435" s="5"/>
      <c r="D435" s="7" t="s">
        <v>635</v>
      </c>
      <c r="E435" s="4" t="s">
        <v>388</v>
      </c>
      <c r="F435" s="6" t="s">
        <v>339</v>
      </c>
      <c r="G435" s="4" t="s">
        <v>340</v>
      </c>
      <c r="H435" s="9" t="s">
        <v>421</v>
      </c>
    </row>
    <row r="436" ht="24.1" customHeight="1" spans="1:8">
      <c r="A436" s="4"/>
      <c r="B436" s="5"/>
      <c r="C436" s="5" t="s">
        <v>426</v>
      </c>
      <c r="D436" s="7" t="s">
        <v>636</v>
      </c>
      <c r="E436" s="4" t="s">
        <v>388</v>
      </c>
      <c r="F436" s="6" t="s">
        <v>389</v>
      </c>
      <c r="G436" s="4" t="s">
        <v>340</v>
      </c>
      <c r="H436" s="9" t="s">
        <v>421</v>
      </c>
    </row>
    <row r="437" ht="22.75" customHeight="1" spans="1:8">
      <c r="A437" s="4"/>
      <c r="B437" s="5"/>
      <c r="C437" s="5" t="s">
        <v>429</v>
      </c>
      <c r="D437" s="7" t="s">
        <v>430</v>
      </c>
      <c r="E437" s="4" t="s">
        <v>353</v>
      </c>
      <c r="F437" s="6" t="s">
        <v>134</v>
      </c>
      <c r="G437" s="4" t="s">
        <v>432</v>
      </c>
      <c r="H437" s="9" t="s">
        <v>421</v>
      </c>
    </row>
    <row r="438" ht="24.1" customHeight="1" spans="1:8">
      <c r="A438" s="4"/>
      <c r="B438" s="5" t="s">
        <v>433</v>
      </c>
      <c r="C438" s="5" t="s">
        <v>434</v>
      </c>
      <c r="D438" s="7" t="s">
        <v>637</v>
      </c>
      <c r="E438" s="4" t="s">
        <v>388</v>
      </c>
      <c r="F438" s="6" t="s">
        <v>339</v>
      </c>
      <c r="G438" s="4" t="s">
        <v>340</v>
      </c>
      <c r="H438" s="9" t="s">
        <v>421</v>
      </c>
    </row>
    <row r="439" ht="22.75" customHeight="1" spans="1:8">
      <c r="A439" s="4"/>
      <c r="B439" s="5"/>
      <c r="C439" s="5" t="s">
        <v>436</v>
      </c>
      <c r="D439" s="7" t="s">
        <v>638</v>
      </c>
      <c r="E439" s="4"/>
      <c r="F439" s="6" t="s">
        <v>546</v>
      </c>
      <c r="G439" s="4"/>
      <c r="H439" s="9" t="s">
        <v>421</v>
      </c>
    </row>
    <row r="440" ht="22.75" customHeight="1" spans="1:8">
      <c r="A440" s="4"/>
      <c r="B440" s="5" t="s">
        <v>439</v>
      </c>
      <c r="C440" s="5" t="s">
        <v>440</v>
      </c>
      <c r="D440" s="7" t="s">
        <v>639</v>
      </c>
      <c r="E440" s="4" t="s">
        <v>388</v>
      </c>
      <c r="F440" s="6" t="s">
        <v>339</v>
      </c>
      <c r="G440" s="4" t="s">
        <v>340</v>
      </c>
      <c r="H440" s="9" t="s">
        <v>421</v>
      </c>
    </row>
    <row r="441" ht="7.2" customHeight="1" spans="1:8">
      <c r="A441" s="10"/>
      <c r="B441" s="10"/>
      <c r="C441" s="10"/>
      <c r="D441" s="10"/>
      <c r="E441" s="10"/>
      <c r="F441" s="10"/>
      <c r="G441" s="10"/>
      <c r="H441" s="10"/>
    </row>
    <row r="442" ht="22.75" customHeight="1" spans="1:8">
      <c r="A442" s="4" t="s">
        <v>398</v>
      </c>
      <c r="B442" s="5" t="s">
        <v>306</v>
      </c>
      <c r="C442" s="5"/>
      <c r="D442" s="5"/>
      <c r="E442" s="5"/>
      <c r="F442" s="5"/>
      <c r="G442" s="5"/>
      <c r="H442" s="5"/>
    </row>
    <row r="443" ht="22.75" customHeight="1" spans="1:8">
      <c r="A443" s="4" t="s">
        <v>399</v>
      </c>
      <c r="B443" s="6" t="s">
        <v>400</v>
      </c>
      <c r="C443" s="6"/>
      <c r="D443" s="6"/>
      <c r="E443" s="6" t="s">
        <v>401</v>
      </c>
      <c r="F443" s="6" t="s">
        <v>402</v>
      </c>
      <c r="G443" s="6"/>
      <c r="H443" s="6"/>
    </row>
    <row r="444" ht="22.75" customHeight="1" spans="1:8">
      <c r="A444" s="4" t="s">
        <v>403</v>
      </c>
      <c r="B444" s="7" t="s">
        <v>404</v>
      </c>
      <c r="C444" s="7"/>
      <c r="D444" s="7"/>
      <c r="E444" s="8">
        <v>40</v>
      </c>
      <c r="F444" s="8"/>
      <c r="G444" s="8"/>
      <c r="H444" s="8"/>
    </row>
    <row r="445" ht="22.75" customHeight="1" spans="1:8">
      <c r="A445" s="4"/>
      <c r="B445" s="7" t="s">
        <v>405</v>
      </c>
      <c r="C445" s="7"/>
      <c r="D445" s="7"/>
      <c r="E445" s="8">
        <v>40</v>
      </c>
      <c r="F445" s="8"/>
      <c r="G445" s="8"/>
      <c r="H445" s="8"/>
    </row>
    <row r="446" ht="22.75" customHeight="1" spans="1:8">
      <c r="A446" s="4"/>
      <c r="B446" s="7" t="s">
        <v>406</v>
      </c>
      <c r="C446" s="7"/>
      <c r="D446" s="7"/>
      <c r="E446" s="8">
        <v>40</v>
      </c>
      <c r="F446" s="8"/>
      <c r="G446" s="8"/>
      <c r="H446" s="8"/>
    </row>
    <row r="447" ht="22.75" customHeight="1" spans="1:8">
      <c r="A447" s="4"/>
      <c r="B447" s="7" t="s">
        <v>407</v>
      </c>
      <c r="C447" s="7"/>
      <c r="D447" s="7"/>
      <c r="E447" s="8"/>
      <c r="F447" s="8"/>
      <c r="G447" s="8"/>
      <c r="H447" s="8"/>
    </row>
    <row r="448" ht="22.75" customHeight="1" spans="1:8">
      <c r="A448" s="4"/>
      <c r="B448" s="7" t="s">
        <v>408</v>
      </c>
      <c r="C448" s="7"/>
      <c r="D448" s="7"/>
      <c r="E448" s="8"/>
      <c r="F448" s="8"/>
      <c r="G448" s="8"/>
      <c r="H448" s="8"/>
    </row>
    <row r="449" ht="22.75" customHeight="1" spans="1:8">
      <c r="A449" s="4"/>
      <c r="B449" s="7" t="s">
        <v>409</v>
      </c>
      <c r="C449" s="7"/>
      <c r="D449" s="7"/>
      <c r="E449" s="8"/>
      <c r="F449" s="8"/>
      <c r="G449" s="8"/>
      <c r="H449" s="8"/>
    </row>
    <row r="450" ht="22.75" customHeight="1" spans="1:8">
      <c r="A450" s="4"/>
      <c r="B450" s="7" t="s">
        <v>410</v>
      </c>
      <c r="C450" s="7"/>
      <c r="D450" s="7"/>
      <c r="E450" s="8"/>
      <c r="F450" s="8"/>
      <c r="G450" s="8"/>
      <c r="H450" s="8"/>
    </row>
    <row r="451" ht="22.75" customHeight="1" spans="1:8">
      <c r="A451" s="4"/>
      <c r="B451" s="7" t="s">
        <v>411</v>
      </c>
      <c r="C451" s="7"/>
      <c r="D451" s="7"/>
      <c r="E451" s="8"/>
      <c r="F451" s="8"/>
      <c r="G451" s="8"/>
      <c r="H451" s="8"/>
    </row>
    <row r="452" ht="22.75" customHeight="1" spans="1:8">
      <c r="A452" s="4" t="s">
        <v>412</v>
      </c>
      <c r="B452" s="6" t="s">
        <v>413</v>
      </c>
      <c r="C452" s="6"/>
      <c r="D452" s="6"/>
      <c r="E452" s="6"/>
      <c r="F452" s="6"/>
      <c r="G452" s="6"/>
      <c r="H452" s="6"/>
    </row>
    <row r="453" ht="24.1" customHeight="1" spans="1:8">
      <c r="A453" s="4"/>
      <c r="B453" s="7" t="s">
        <v>640</v>
      </c>
      <c r="C453" s="7"/>
      <c r="D453" s="7"/>
      <c r="E453" s="7"/>
      <c r="F453" s="7"/>
      <c r="G453" s="7"/>
      <c r="H453" s="7"/>
    </row>
    <row r="454" ht="14.2" customHeight="1" spans="1:8">
      <c r="A454" s="4" t="s">
        <v>415</v>
      </c>
      <c r="B454" s="6" t="s">
        <v>328</v>
      </c>
      <c r="C454" s="6" t="s">
        <v>329</v>
      </c>
      <c r="D454" s="6" t="s">
        <v>330</v>
      </c>
      <c r="E454" s="4" t="s">
        <v>331</v>
      </c>
      <c r="F454" s="6" t="s">
        <v>332</v>
      </c>
      <c r="G454" s="4" t="s">
        <v>333</v>
      </c>
      <c r="H454" s="6" t="s">
        <v>334</v>
      </c>
    </row>
    <row r="455" ht="14.2" customHeight="1" spans="1:8">
      <c r="A455" s="4"/>
      <c r="B455" s="6"/>
      <c r="C455" s="6"/>
      <c r="D455" s="6"/>
      <c r="E455" s="4"/>
      <c r="F455" s="6"/>
      <c r="G455" s="4"/>
      <c r="H455" s="6"/>
    </row>
    <row r="456" ht="22.75" customHeight="1" spans="1:8">
      <c r="A456" s="4"/>
      <c r="B456" s="5" t="s">
        <v>416</v>
      </c>
      <c r="C456" s="5" t="s">
        <v>417</v>
      </c>
      <c r="D456" s="7" t="s">
        <v>641</v>
      </c>
      <c r="E456" s="4" t="s">
        <v>353</v>
      </c>
      <c r="F456" s="6" t="s">
        <v>119</v>
      </c>
      <c r="G456" s="4" t="s">
        <v>420</v>
      </c>
      <c r="H456" s="9" t="s">
        <v>421</v>
      </c>
    </row>
    <row r="457" ht="22.75" customHeight="1" spans="1:8">
      <c r="A457" s="4"/>
      <c r="B457" s="5"/>
      <c r="C457" s="5"/>
      <c r="D457" s="7" t="s">
        <v>642</v>
      </c>
      <c r="E457" s="4" t="s">
        <v>388</v>
      </c>
      <c r="F457" s="6" t="s">
        <v>571</v>
      </c>
      <c r="G457" s="4" t="s">
        <v>444</v>
      </c>
      <c r="H457" s="9" t="s">
        <v>421</v>
      </c>
    </row>
    <row r="458" ht="24.1" customHeight="1" spans="1:8">
      <c r="A458" s="4"/>
      <c r="B458" s="5"/>
      <c r="C458" s="5" t="s">
        <v>423</v>
      </c>
      <c r="D458" s="7" t="s">
        <v>643</v>
      </c>
      <c r="E458" s="4" t="s">
        <v>388</v>
      </c>
      <c r="F458" s="6" t="s">
        <v>339</v>
      </c>
      <c r="G458" s="4" t="s">
        <v>340</v>
      </c>
      <c r="H458" s="9" t="s">
        <v>421</v>
      </c>
    </row>
    <row r="459" ht="22.75" customHeight="1" spans="1:8">
      <c r="A459" s="4"/>
      <c r="B459" s="5"/>
      <c r="C459" s="5"/>
      <c r="D459" s="7" t="s">
        <v>644</v>
      </c>
      <c r="E459" s="4" t="s">
        <v>388</v>
      </c>
      <c r="F459" s="6" t="s">
        <v>605</v>
      </c>
      <c r="G459" s="4" t="s">
        <v>340</v>
      </c>
      <c r="H459" s="9" t="s">
        <v>421</v>
      </c>
    </row>
    <row r="460" ht="22.75" customHeight="1" spans="1:8">
      <c r="A460" s="4"/>
      <c r="B460" s="5"/>
      <c r="C460" s="5" t="s">
        <v>426</v>
      </c>
      <c r="D460" s="7" t="s">
        <v>599</v>
      </c>
      <c r="E460" s="4" t="s">
        <v>388</v>
      </c>
      <c r="F460" s="6" t="s">
        <v>389</v>
      </c>
      <c r="G460" s="4" t="s">
        <v>340</v>
      </c>
      <c r="H460" s="9" t="s">
        <v>421</v>
      </c>
    </row>
    <row r="461" ht="24.1" customHeight="1" spans="1:8">
      <c r="A461" s="4"/>
      <c r="B461" s="5"/>
      <c r="C461" s="5" t="s">
        <v>429</v>
      </c>
      <c r="D461" s="7" t="s">
        <v>645</v>
      </c>
      <c r="E461" s="4" t="s">
        <v>353</v>
      </c>
      <c r="F461" s="6" t="s">
        <v>646</v>
      </c>
      <c r="G461" s="4" t="s">
        <v>432</v>
      </c>
      <c r="H461" s="9" t="s">
        <v>421</v>
      </c>
    </row>
    <row r="462" ht="22.75" customHeight="1" spans="1:8">
      <c r="A462" s="4"/>
      <c r="B462" s="5" t="s">
        <v>433</v>
      </c>
      <c r="C462" s="5" t="s">
        <v>534</v>
      </c>
      <c r="D462" s="7" t="s">
        <v>647</v>
      </c>
      <c r="E462" s="4" t="s">
        <v>388</v>
      </c>
      <c r="F462" s="6" t="s">
        <v>646</v>
      </c>
      <c r="G462" s="4" t="s">
        <v>432</v>
      </c>
      <c r="H462" s="9" t="s">
        <v>421</v>
      </c>
    </row>
    <row r="463" ht="24.1" customHeight="1" spans="1:8">
      <c r="A463" s="4"/>
      <c r="B463" s="5"/>
      <c r="C463" s="5" t="s">
        <v>434</v>
      </c>
      <c r="D463" s="7" t="s">
        <v>648</v>
      </c>
      <c r="E463" s="4"/>
      <c r="F463" s="6" t="s">
        <v>649</v>
      </c>
      <c r="G463" s="4"/>
      <c r="H463" s="9" t="s">
        <v>421</v>
      </c>
    </row>
    <row r="464" ht="24.1" customHeight="1" spans="1:8">
      <c r="A464" s="4"/>
      <c r="B464" s="5"/>
      <c r="C464" s="5" t="s">
        <v>436</v>
      </c>
      <c r="D464" s="7" t="s">
        <v>650</v>
      </c>
      <c r="E464" s="4"/>
      <c r="F464" s="6" t="s">
        <v>651</v>
      </c>
      <c r="G464" s="4"/>
      <c r="H464" s="9" t="s">
        <v>421</v>
      </c>
    </row>
    <row r="465" ht="22.75" customHeight="1" spans="1:8">
      <c r="A465" s="4"/>
      <c r="B465" s="5"/>
      <c r="C465" s="5"/>
      <c r="D465" s="7" t="s">
        <v>484</v>
      </c>
      <c r="E465" s="4" t="s">
        <v>338</v>
      </c>
      <c r="F465" s="6" t="s">
        <v>339</v>
      </c>
      <c r="G465" s="4" t="s">
        <v>340</v>
      </c>
      <c r="H465" s="9" t="s">
        <v>421</v>
      </c>
    </row>
    <row r="466" ht="22.75" customHeight="1" spans="1:8">
      <c r="A466" s="4"/>
      <c r="B466" s="5" t="s">
        <v>439</v>
      </c>
      <c r="C466" s="5" t="s">
        <v>440</v>
      </c>
      <c r="D466" s="7" t="s">
        <v>386</v>
      </c>
      <c r="E466" s="4" t="s">
        <v>388</v>
      </c>
      <c r="F466" s="6" t="s">
        <v>389</v>
      </c>
      <c r="G466" s="4" t="s">
        <v>340</v>
      </c>
      <c r="H466" s="9" t="s">
        <v>421</v>
      </c>
    </row>
    <row r="467" ht="7.2" customHeight="1" spans="1:8">
      <c r="A467" s="10"/>
      <c r="B467" s="10"/>
      <c r="C467" s="10"/>
      <c r="D467" s="10"/>
      <c r="E467" s="10"/>
      <c r="F467" s="10"/>
      <c r="G467" s="10"/>
      <c r="H467" s="10"/>
    </row>
  </sheetData>
  <mergeCells count="678">
    <mergeCell ref="A1:H1"/>
    <mergeCell ref="A2:D2"/>
    <mergeCell ref="E2:H2"/>
    <mergeCell ref="B3:H3"/>
    <mergeCell ref="B4:D4"/>
    <mergeCell ref="F4:H4"/>
    <mergeCell ref="B5:D5"/>
    <mergeCell ref="E5:H5"/>
    <mergeCell ref="B6:D6"/>
    <mergeCell ref="E6:H6"/>
    <mergeCell ref="B7:D7"/>
    <mergeCell ref="E7:H7"/>
    <mergeCell ref="B8:D8"/>
    <mergeCell ref="E8:H8"/>
    <mergeCell ref="B9:D9"/>
    <mergeCell ref="E9:H9"/>
    <mergeCell ref="B10:D10"/>
    <mergeCell ref="E10:H10"/>
    <mergeCell ref="B11:D11"/>
    <mergeCell ref="E11:H11"/>
    <mergeCell ref="B12:D12"/>
    <mergeCell ref="E12:H12"/>
    <mergeCell ref="B13:H13"/>
    <mergeCell ref="B14:H14"/>
    <mergeCell ref="B27:H27"/>
    <mergeCell ref="B28:D28"/>
    <mergeCell ref="F28:H28"/>
    <mergeCell ref="B29:D29"/>
    <mergeCell ref="E29:H29"/>
    <mergeCell ref="B30:D30"/>
    <mergeCell ref="E30:H30"/>
    <mergeCell ref="B31:D31"/>
    <mergeCell ref="E31:H31"/>
    <mergeCell ref="B32:D32"/>
    <mergeCell ref="E32:H32"/>
    <mergeCell ref="B33:D33"/>
    <mergeCell ref="E33:H33"/>
    <mergeCell ref="B34:D34"/>
    <mergeCell ref="E34:H34"/>
    <mergeCell ref="B35:D35"/>
    <mergeCell ref="E35:H35"/>
    <mergeCell ref="B36:D36"/>
    <mergeCell ref="E36:H36"/>
    <mergeCell ref="B37:H37"/>
    <mergeCell ref="B38:H38"/>
    <mergeCell ref="B51:H51"/>
    <mergeCell ref="B52:D52"/>
    <mergeCell ref="F52:H52"/>
    <mergeCell ref="B53:D53"/>
    <mergeCell ref="E53:H53"/>
    <mergeCell ref="B54:D54"/>
    <mergeCell ref="E54:H54"/>
    <mergeCell ref="B55:D55"/>
    <mergeCell ref="E55:H55"/>
    <mergeCell ref="B56:D56"/>
    <mergeCell ref="E56:H56"/>
    <mergeCell ref="B57:D57"/>
    <mergeCell ref="E57:H57"/>
    <mergeCell ref="B58:D58"/>
    <mergeCell ref="E58:H58"/>
    <mergeCell ref="B59:D59"/>
    <mergeCell ref="E59:H59"/>
    <mergeCell ref="B60:D60"/>
    <mergeCell ref="E60:H60"/>
    <mergeCell ref="B61:H61"/>
    <mergeCell ref="B62:H62"/>
    <mergeCell ref="B78:H78"/>
    <mergeCell ref="B79:D79"/>
    <mergeCell ref="F79:H79"/>
    <mergeCell ref="B80:D80"/>
    <mergeCell ref="E80:H80"/>
    <mergeCell ref="B81:D81"/>
    <mergeCell ref="E81:H81"/>
    <mergeCell ref="B82:D82"/>
    <mergeCell ref="E82:H82"/>
    <mergeCell ref="B83:D83"/>
    <mergeCell ref="E83:H83"/>
    <mergeCell ref="B84:D84"/>
    <mergeCell ref="E84:H84"/>
    <mergeCell ref="B85:D85"/>
    <mergeCell ref="E85:H85"/>
    <mergeCell ref="B86:D86"/>
    <mergeCell ref="E86:H86"/>
    <mergeCell ref="B87:D87"/>
    <mergeCell ref="E87:H87"/>
    <mergeCell ref="B88:H88"/>
    <mergeCell ref="B89:H89"/>
    <mergeCell ref="B103:H103"/>
    <mergeCell ref="B104:D104"/>
    <mergeCell ref="F104:H104"/>
    <mergeCell ref="B105:D105"/>
    <mergeCell ref="E105:H105"/>
    <mergeCell ref="B106:D106"/>
    <mergeCell ref="E106:H106"/>
    <mergeCell ref="B107:D107"/>
    <mergeCell ref="E107:H107"/>
    <mergeCell ref="B108:D108"/>
    <mergeCell ref="E108:H108"/>
    <mergeCell ref="B109:D109"/>
    <mergeCell ref="E109:H109"/>
    <mergeCell ref="B110:D110"/>
    <mergeCell ref="E110:H110"/>
    <mergeCell ref="B111:D111"/>
    <mergeCell ref="E111:H111"/>
    <mergeCell ref="B112:D112"/>
    <mergeCell ref="E112:H112"/>
    <mergeCell ref="B113:H113"/>
    <mergeCell ref="B114:H114"/>
    <mergeCell ref="B127:H127"/>
    <mergeCell ref="B128:D128"/>
    <mergeCell ref="F128:H128"/>
    <mergeCell ref="B129:D129"/>
    <mergeCell ref="E129:H129"/>
    <mergeCell ref="B130:D130"/>
    <mergeCell ref="E130:H130"/>
    <mergeCell ref="B131:D131"/>
    <mergeCell ref="E131:H131"/>
    <mergeCell ref="B132:D132"/>
    <mergeCell ref="E132:H132"/>
    <mergeCell ref="B133:D133"/>
    <mergeCell ref="E133:H133"/>
    <mergeCell ref="B134:D134"/>
    <mergeCell ref="E134:H134"/>
    <mergeCell ref="B135:D135"/>
    <mergeCell ref="E135:H135"/>
    <mergeCell ref="B136:D136"/>
    <mergeCell ref="E136:H136"/>
    <mergeCell ref="B137:H137"/>
    <mergeCell ref="B138:H138"/>
    <mergeCell ref="B152:H152"/>
    <mergeCell ref="B153:D153"/>
    <mergeCell ref="F153:H153"/>
    <mergeCell ref="B154:D154"/>
    <mergeCell ref="E154:H154"/>
    <mergeCell ref="B155:D155"/>
    <mergeCell ref="E155:H155"/>
    <mergeCell ref="B156:D156"/>
    <mergeCell ref="E156:H156"/>
    <mergeCell ref="B157:D157"/>
    <mergeCell ref="E157:H157"/>
    <mergeCell ref="B158:D158"/>
    <mergeCell ref="E158:H158"/>
    <mergeCell ref="B159:D159"/>
    <mergeCell ref="E159:H159"/>
    <mergeCell ref="B160:D160"/>
    <mergeCell ref="E160:H160"/>
    <mergeCell ref="B161:D161"/>
    <mergeCell ref="E161:H161"/>
    <mergeCell ref="B162:H162"/>
    <mergeCell ref="B163:H163"/>
    <mergeCell ref="B180:H180"/>
    <mergeCell ref="B181:D181"/>
    <mergeCell ref="F181:H181"/>
    <mergeCell ref="B182:D182"/>
    <mergeCell ref="E182:H182"/>
    <mergeCell ref="B183:D183"/>
    <mergeCell ref="E183:H183"/>
    <mergeCell ref="B184:D184"/>
    <mergeCell ref="E184:H184"/>
    <mergeCell ref="B185:D185"/>
    <mergeCell ref="E185:H185"/>
    <mergeCell ref="B186:D186"/>
    <mergeCell ref="E186:H186"/>
    <mergeCell ref="B187:D187"/>
    <mergeCell ref="E187:H187"/>
    <mergeCell ref="B188:D188"/>
    <mergeCell ref="E188:H188"/>
    <mergeCell ref="B189:D189"/>
    <mergeCell ref="E189:H189"/>
    <mergeCell ref="B190:H190"/>
    <mergeCell ref="B191:H191"/>
    <mergeCell ref="B204:H204"/>
    <mergeCell ref="B205:D205"/>
    <mergeCell ref="F205:H205"/>
    <mergeCell ref="B206:D206"/>
    <mergeCell ref="E206:H206"/>
    <mergeCell ref="B207:D207"/>
    <mergeCell ref="E207:H207"/>
    <mergeCell ref="B208:D208"/>
    <mergeCell ref="E208:H208"/>
    <mergeCell ref="B209:D209"/>
    <mergeCell ref="E209:H209"/>
    <mergeCell ref="B210:D210"/>
    <mergeCell ref="E210:H210"/>
    <mergeCell ref="B211:D211"/>
    <mergeCell ref="E211:H211"/>
    <mergeCell ref="B212:D212"/>
    <mergeCell ref="E212:H212"/>
    <mergeCell ref="B213:D213"/>
    <mergeCell ref="E213:H213"/>
    <mergeCell ref="B214:H214"/>
    <mergeCell ref="B215:H215"/>
    <mergeCell ref="B228:H228"/>
    <mergeCell ref="B229:D229"/>
    <mergeCell ref="F229:H229"/>
    <mergeCell ref="B230:D230"/>
    <mergeCell ref="E230:H230"/>
    <mergeCell ref="B231:D231"/>
    <mergeCell ref="E231:H231"/>
    <mergeCell ref="B232:D232"/>
    <mergeCell ref="E232:H232"/>
    <mergeCell ref="B233:D233"/>
    <mergeCell ref="E233:H233"/>
    <mergeCell ref="B234:D234"/>
    <mergeCell ref="E234:H234"/>
    <mergeCell ref="B235:D235"/>
    <mergeCell ref="E235:H235"/>
    <mergeCell ref="B236:D236"/>
    <mergeCell ref="E236:H236"/>
    <mergeCell ref="B237:D237"/>
    <mergeCell ref="E237:H237"/>
    <mergeCell ref="B238:H238"/>
    <mergeCell ref="B239:H239"/>
    <mergeCell ref="B252:H252"/>
    <mergeCell ref="B253:D253"/>
    <mergeCell ref="F253:H253"/>
    <mergeCell ref="B254:D254"/>
    <mergeCell ref="E254:H254"/>
    <mergeCell ref="B255:D255"/>
    <mergeCell ref="E255:H255"/>
    <mergeCell ref="B256:D256"/>
    <mergeCell ref="E256:H256"/>
    <mergeCell ref="B257:D257"/>
    <mergeCell ref="E257:H257"/>
    <mergeCell ref="B258:D258"/>
    <mergeCell ref="E258:H258"/>
    <mergeCell ref="B259:D259"/>
    <mergeCell ref="E259:H259"/>
    <mergeCell ref="B260:D260"/>
    <mergeCell ref="E260:H260"/>
    <mergeCell ref="B261:D261"/>
    <mergeCell ref="E261:H261"/>
    <mergeCell ref="B262:H262"/>
    <mergeCell ref="B263:H263"/>
    <mergeCell ref="B274:H274"/>
    <mergeCell ref="B275:D275"/>
    <mergeCell ref="F275:H275"/>
    <mergeCell ref="B276:D276"/>
    <mergeCell ref="E276:H276"/>
    <mergeCell ref="B277:D277"/>
    <mergeCell ref="E277:H277"/>
    <mergeCell ref="B278:D278"/>
    <mergeCell ref="E278:H278"/>
    <mergeCell ref="B279:D279"/>
    <mergeCell ref="E279:H279"/>
    <mergeCell ref="B280:D280"/>
    <mergeCell ref="E280:H280"/>
    <mergeCell ref="B281:D281"/>
    <mergeCell ref="E281:H281"/>
    <mergeCell ref="B282:D282"/>
    <mergeCell ref="E282:H282"/>
    <mergeCell ref="B283:D283"/>
    <mergeCell ref="E283:H283"/>
    <mergeCell ref="B284:H284"/>
    <mergeCell ref="B285:H285"/>
    <mergeCell ref="B298:H298"/>
    <mergeCell ref="B299:D299"/>
    <mergeCell ref="F299:H299"/>
    <mergeCell ref="B300:D300"/>
    <mergeCell ref="E300:H300"/>
    <mergeCell ref="B301:D301"/>
    <mergeCell ref="E301:H301"/>
    <mergeCell ref="B302:D302"/>
    <mergeCell ref="E302:H302"/>
    <mergeCell ref="B303:D303"/>
    <mergeCell ref="E303:H303"/>
    <mergeCell ref="B304:D304"/>
    <mergeCell ref="E304:H304"/>
    <mergeCell ref="B305:D305"/>
    <mergeCell ref="E305:H305"/>
    <mergeCell ref="B306:D306"/>
    <mergeCell ref="E306:H306"/>
    <mergeCell ref="B307:D307"/>
    <mergeCell ref="E307:H307"/>
    <mergeCell ref="B308:H308"/>
    <mergeCell ref="B309:H309"/>
    <mergeCell ref="B322:H322"/>
    <mergeCell ref="B323:D323"/>
    <mergeCell ref="F323:H323"/>
    <mergeCell ref="B324:D324"/>
    <mergeCell ref="E324:H324"/>
    <mergeCell ref="B325:D325"/>
    <mergeCell ref="E325:H325"/>
    <mergeCell ref="B326:D326"/>
    <mergeCell ref="E326:H326"/>
    <mergeCell ref="B327:D327"/>
    <mergeCell ref="E327:H327"/>
    <mergeCell ref="B328:D328"/>
    <mergeCell ref="E328:H328"/>
    <mergeCell ref="B329:D329"/>
    <mergeCell ref="E329:H329"/>
    <mergeCell ref="B330:D330"/>
    <mergeCell ref="E330:H330"/>
    <mergeCell ref="B331:D331"/>
    <mergeCell ref="E331:H331"/>
    <mergeCell ref="B332:H332"/>
    <mergeCell ref="B333:H333"/>
    <mergeCell ref="B346:H346"/>
    <mergeCell ref="B347:D347"/>
    <mergeCell ref="F347:H347"/>
    <mergeCell ref="B348:D348"/>
    <mergeCell ref="E348:H348"/>
    <mergeCell ref="B349:D349"/>
    <mergeCell ref="E349:H349"/>
    <mergeCell ref="B350:D350"/>
    <mergeCell ref="E350:H350"/>
    <mergeCell ref="B351:D351"/>
    <mergeCell ref="E351:H351"/>
    <mergeCell ref="B352:D352"/>
    <mergeCell ref="E352:H352"/>
    <mergeCell ref="B353:D353"/>
    <mergeCell ref="E353:H353"/>
    <mergeCell ref="B354:D354"/>
    <mergeCell ref="E354:H354"/>
    <mergeCell ref="B355:D355"/>
    <mergeCell ref="E355:H355"/>
    <mergeCell ref="B356:H356"/>
    <mergeCell ref="B357:H357"/>
    <mergeCell ref="B370:H370"/>
    <mergeCell ref="B371:D371"/>
    <mergeCell ref="F371:H371"/>
    <mergeCell ref="B372:D372"/>
    <mergeCell ref="E372:H372"/>
    <mergeCell ref="B373:D373"/>
    <mergeCell ref="E373:H373"/>
    <mergeCell ref="B374:D374"/>
    <mergeCell ref="E374:H374"/>
    <mergeCell ref="B375:D375"/>
    <mergeCell ref="E375:H375"/>
    <mergeCell ref="B376:D376"/>
    <mergeCell ref="E376:H376"/>
    <mergeCell ref="B377:D377"/>
    <mergeCell ref="E377:H377"/>
    <mergeCell ref="B378:D378"/>
    <mergeCell ref="E378:H378"/>
    <mergeCell ref="B379:D379"/>
    <mergeCell ref="E379:H379"/>
    <mergeCell ref="B380:H380"/>
    <mergeCell ref="B381:H381"/>
    <mergeCell ref="B394:H394"/>
    <mergeCell ref="B395:D395"/>
    <mergeCell ref="F395:H395"/>
    <mergeCell ref="B396:D396"/>
    <mergeCell ref="E396:H396"/>
    <mergeCell ref="B397:D397"/>
    <mergeCell ref="E397:H397"/>
    <mergeCell ref="B398:D398"/>
    <mergeCell ref="E398:H398"/>
    <mergeCell ref="B399:D399"/>
    <mergeCell ref="E399:H399"/>
    <mergeCell ref="B400:D400"/>
    <mergeCell ref="E400:H400"/>
    <mergeCell ref="B401:D401"/>
    <mergeCell ref="E401:H401"/>
    <mergeCell ref="B402:D402"/>
    <mergeCell ref="E402:H402"/>
    <mergeCell ref="B403:D403"/>
    <mergeCell ref="E403:H403"/>
    <mergeCell ref="B404:H404"/>
    <mergeCell ref="B405:H405"/>
    <mergeCell ref="B418:H418"/>
    <mergeCell ref="B419:D419"/>
    <mergeCell ref="F419:H419"/>
    <mergeCell ref="B420:D420"/>
    <mergeCell ref="E420:H420"/>
    <mergeCell ref="B421:D421"/>
    <mergeCell ref="E421:H421"/>
    <mergeCell ref="B422:D422"/>
    <mergeCell ref="E422:H422"/>
    <mergeCell ref="B423:D423"/>
    <mergeCell ref="E423:H423"/>
    <mergeCell ref="B424:D424"/>
    <mergeCell ref="E424:H424"/>
    <mergeCell ref="B425:D425"/>
    <mergeCell ref="E425:H425"/>
    <mergeCell ref="B426:D426"/>
    <mergeCell ref="E426:H426"/>
    <mergeCell ref="B427:D427"/>
    <mergeCell ref="E427:H427"/>
    <mergeCell ref="B428:H428"/>
    <mergeCell ref="B429:H429"/>
    <mergeCell ref="B442:H442"/>
    <mergeCell ref="B443:D443"/>
    <mergeCell ref="F443:H443"/>
    <mergeCell ref="B444:D444"/>
    <mergeCell ref="E444:H444"/>
    <mergeCell ref="B445:D445"/>
    <mergeCell ref="E445:H445"/>
    <mergeCell ref="B446:D446"/>
    <mergeCell ref="E446:H446"/>
    <mergeCell ref="B447:D447"/>
    <mergeCell ref="E447:H447"/>
    <mergeCell ref="B448:D448"/>
    <mergeCell ref="E448:H448"/>
    <mergeCell ref="B449:D449"/>
    <mergeCell ref="E449:H449"/>
    <mergeCell ref="B450:D450"/>
    <mergeCell ref="E450:H450"/>
    <mergeCell ref="B451:D451"/>
    <mergeCell ref="E451:H451"/>
    <mergeCell ref="B452:H452"/>
    <mergeCell ref="B453:H453"/>
    <mergeCell ref="A5:A12"/>
    <mergeCell ref="A13:A14"/>
    <mergeCell ref="A15:A25"/>
    <mergeCell ref="A29:A36"/>
    <mergeCell ref="A37:A38"/>
    <mergeCell ref="A39:A49"/>
    <mergeCell ref="A53:A60"/>
    <mergeCell ref="A61:A62"/>
    <mergeCell ref="A63:A76"/>
    <mergeCell ref="A80:A87"/>
    <mergeCell ref="A88:A89"/>
    <mergeCell ref="A90:A101"/>
    <mergeCell ref="A105:A112"/>
    <mergeCell ref="A113:A114"/>
    <mergeCell ref="A115:A125"/>
    <mergeCell ref="A129:A136"/>
    <mergeCell ref="A137:A138"/>
    <mergeCell ref="A139:A150"/>
    <mergeCell ref="A154:A161"/>
    <mergeCell ref="A162:A163"/>
    <mergeCell ref="A164:A178"/>
    <mergeCell ref="A182:A189"/>
    <mergeCell ref="A190:A191"/>
    <mergeCell ref="A192:A202"/>
    <mergeCell ref="A206:A213"/>
    <mergeCell ref="A214:A215"/>
    <mergeCell ref="A216:A226"/>
    <mergeCell ref="A230:A237"/>
    <mergeCell ref="A238:A239"/>
    <mergeCell ref="A240:A250"/>
    <mergeCell ref="A254:A261"/>
    <mergeCell ref="A262:A263"/>
    <mergeCell ref="A264:A272"/>
    <mergeCell ref="A276:A283"/>
    <mergeCell ref="A284:A285"/>
    <mergeCell ref="A286:A296"/>
    <mergeCell ref="A300:A307"/>
    <mergeCell ref="A308:A309"/>
    <mergeCell ref="A310:A320"/>
    <mergeCell ref="A324:A331"/>
    <mergeCell ref="A332:A333"/>
    <mergeCell ref="A334:A344"/>
    <mergeCell ref="A348:A355"/>
    <mergeCell ref="A356:A357"/>
    <mergeCell ref="A358:A368"/>
    <mergeCell ref="A372:A379"/>
    <mergeCell ref="A380:A381"/>
    <mergeCell ref="A382:A392"/>
    <mergeCell ref="A396:A403"/>
    <mergeCell ref="A404:A405"/>
    <mergeCell ref="A406:A416"/>
    <mergeCell ref="A420:A427"/>
    <mergeCell ref="A428:A429"/>
    <mergeCell ref="A430:A440"/>
    <mergeCell ref="A444:A451"/>
    <mergeCell ref="A452:A453"/>
    <mergeCell ref="A454:A466"/>
    <mergeCell ref="B15:B16"/>
    <mergeCell ref="B17:B22"/>
    <mergeCell ref="B23:B24"/>
    <mergeCell ref="B39:B40"/>
    <mergeCell ref="B41:B46"/>
    <mergeCell ref="B47:B48"/>
    <mergeCell ref="B63:B64"/>
    <mergeCell ref="B65:B71"/>
    <mergeCell ref="B72:B75"/>
    <mergeCell ref="B90:B91"/>
    <mergeCell ref="B92:B97"/>
    <mergeCell ref="B98:B100"/>
    <mergeCell ref="B115:B116"/>
    <mergeCell ref="B117:B122"/>
    <mergeCell ref="B123:B124"/>
    <mergeCell ref="B139:B140"/>
    <mergeCell ref="B141:B147"/>
    <mergeCell ref="B148:B149"/>
    <mergeCell ref="B164:B165"/>
    <mergeCell ref="B166:B175"/>
    <mergeCell ref="B176:B177"/>
    <mergeCell ref="B192:B193"/>
    <mergeCell ref="B194:B199"/>
    <mergeCell ref="B200:B201"/>
    <mergeCell ref="B216:B217"/>
    <mergeCell ref="B218:B223"/>
    <mergeCell ref="B224:B225"/>
    <mergeCell ref="B240:B241"/>
    <mergeCell ref="B242:B247"/>
    <mergeCell ref="B248:B249"/>
    <mergeCell ref="B264:B265"/>
    <mergeCell ref="B266:B269"/>
    <mergeCell ref="B270:B271"/>
    <mergeCell ref="B286:B287"/>
    <mergeCell ref="B288:B293"/>
    <mergeCell ref="B294:B295"/>
    <mergeCell ref="B310:B311"/>
    <mergeCell ref="B312:B317"/>
    <mergeCell ref="B318:B319"/>
    <mergeCell ref="B334:B335"/>
    <mergeCell ref="B336:B341"/>
    <mergeCell ref="B342:B343"/>
    <mergeCell ref="B358:B359"/>
    <mergeCell ref="B360:B365"/>
    <mergeCell ref="B366:B367"/>
    <mergeCell ref="B382:B383"/>
    <mergeCell ref="B384:B389"/>
    <mergeCell ref="B390:B391"/>
    <mergeCell ref="B406:B407"/>
    <mergeCell ref="B408:B413"/>
    <mergeCell ref="B414:B415"/>
    <mergeCell ref="B430:B431"/>
    <mergeCell ref="B432:B437"/>
    <mergeCell ref="B438:B439"/>
    <mergeCell ref="B454:B455"/>
    <mergeCell ref="B456:B461"/>
    <mergeCell ref="B462:B465"/>
    <mergeCell ref="C15:C16"/>
    <mergeCell ref="C17:C18"/>
    <mergeCell ref="C19:C20"/>
    <mergeCell ref="C39:C40"/>
    <mergeCell ref="C41:C42"/>
    <mergeCell ref="C43:C44"/>
    <mergeCell ref="C47:C48"/>
    <mergeCell ref="C63:C64"/>
    <mergeCell ref="C65:C66"/>
    <mergeCell ref="C67:C68"/>
    <mergeCell ref="C70:C71"/>
    <mergeCell ref="C72:C75"/>
    <mergeCell ref="C90:C91"/>
    <mergeCell ref="C92:C93"/>
    <mergeCell ref="C94:C95"/>
    <mergeCell ref="C98:C100"/>
    <mergeCell ref="C115:C116"/>
    <mergeCell ref="C117:C118"/>
    <mergeCell ref="C119:C120"/>
    <mergeCell ref="C123:C124"/>
    <mergeCell ref="C139:C140"/>
    <mergeCell ref="C141:C143"/>
    <mergeCell ref="C144:C145"/>
    <mergeCell ref="C164:C165"/>
    <mergeCell ref="C166:C169"/>
    <mergeCell ref="C170:C173"/>
    <mergeCell ref="C192:C193"/>
    <mergeCell ref="C194:C195"/>
    <mergeCell ref="C196:C197"/>
    <mergeCell ref="C216:C217"/>
    <mergeCell ref="C218:C219"/>
    <mergeCell ref="C220:C221"/>
    <mergeCell ref="C224:C225"/>
    <mergeCell ref="C240:C241"/>
    <mergeCell ref="C242:C243"/>
    <mergeCell ref="C244:C245"/>
    <mergeCell ref="C264:C265"/>
    <mergeCell ref="C266:C267"/>
    <mergeCell ref="C268:C269"/>
    <mergeCell ref="C270:C271"/>
    <mergeCell ref="C286:C287"/>
    <mergeCell ref="C288:C289"/>
    <mergeCell ref="C290:C291"/>
    <mergeCell ref="C310:C311"/>
    <mergeCell ref="C312:C313"/>
    <mergeCell ref="C314:C315"/>
    <mergeCell ref="C318:C319"/>
    <mergeCell ref="C334:C335"/>
    <mergeCell ref="C336:C337"/>
    <mergeCell ref="C338:C339"/>
    <mergeCell ref="C358:C359"/>
    <mergeCell ref="C360:C361"/>
    <mergeCell ref="C362:C363"/>
    <mergeCell ref="C366:C367"/>
    <mergeCell ref="C382:C383"/>
    <mergeCell ref="C384:C385"/>
    <mergeCell ref="C386:C387"/>
    <mergeCell ref="C406:C407"/>
    <mergeCell ref="C408:C409"/>
    <mergeCell ref="C410:C411"/>
    <mergeCell ref="C430:C431"/>
    <mergeCell ref="C432:C433"/>
    <mergeCell ref="C434:C435"/>
    <mergeCell ref="C454:C455"/>
    <mergeCell ref="C456:C457"/>
    <mergeCell ref="C458:C459"/>
    <mergeCell ref="C464:C465"/>
    <mergeCell ref="D15:D16"/>
    <mergeCell ref="D39:D40"/>
    <mergeCell ref="D63:D64"/>
    <mergeCell ref="D90:D91"/>
    <mergeCell ref="D115:D116"/>
    <mergeCell ref="D139:D140"/>
    <mergeCell ref="D164:D165"/>
    <mergeCell ref="D192:D193"/>
    <mergeCell ref="D216:D217"/>
    <mergeCell ref="D240:D241"/>
    <mergeCell ref="D264:D265"/>
    <mergeCell ref="D286:D287"/>
    <mergeCell ref="D310:D311"/>
    <mergeCell ref="D334:D335"/>
    <mergeCell ref="D358:D359"/>
    <mergeCell ref="D382:D383"/>
    <mergeCell ref="D406:D407"/>
    <mergeCell ref="D430:D431"/>
    <mergeCell ref="D454:D455"/>
    <mergeCell ref="E15:E16"/>
    <mergeCell ref="E39:E40"/>
    <mergeCell ref="E63:E64"/>
    <mergeCell ref="E90:E91"/>
    <mergeCell ref="E115:E116"/>
    <mergeCell ref="E139:E140"/>
    <mergeCell ref="E164:E165"/>
    <mergeCell ref="E192:E193"/>
    <mergeCell ref="E216:E217"/>
    <mergeCell ref="E240:E241"/>
    <mergeCell ref="E264:E265"/>
    <mergeCell ref="E286:E287"/>
    <mergeCell ref="E310:E311"/>
    <mergeCell ref="E334:E335"/>
    <mergeCell ref="E358:E359"/>
    <mergeCell ref="E382:E383"/>
    <mergeCell ref="E406:E407"/>
    <mergeCell ref="E430:E431"/>
    <mergeCell ref="E454:E455"/>
    <mergeCell ref="F15:F16"/>
    <mergeCell ref="F39:F40"/>
    <mergeCell ref="F63:F64"/>
    <mergeCell ref="F90:F91"/>
    <mergeCell ref="F115:F116"/>
    <mergeCell ref="F139:F140"/>
    <mergeCell ref="F164:F165"/>
    <mergeCell ref="F192:F193"/>
    <mergeCell ref="F216:F217"/>
    <mergeCell ref="F240:F241"/>
    <mergeCell ref="F264:F265"/>
    <mergeCell ref="F286:F287"/>
    <mergeCell ref="F310:F311"/>
    <mergeCell ref="F334:F335"/>
    <mergeCell ref="F358:F359"/>
    <mergeCell ref="F382:F383"/>
    <mergeCell ref="F406:F407"/>
    <mergeCell ref="F430:F431"/>
    <mergeCell ref="F454:F455"/>
    <mergeCell ref="G15:G16"/>
    <mergeCell ref="G39:G40"/>
    <mergeCell ref="G63:G64"/>
    <mergeCell ref="G90:G91"/>
    <mergeCell ref="G115:G116"/>
    <mergeCell ref="G139:G140"/>
    <mergeCell ref="G164:G165"/>
    <mergeCell ref="G192:G193"/>
    <mergeCell ref="G216:G217"/>
    <mergeCell ref="G240:G241"/>
    <mergeCell ref="G264:G265"/>
    <mergeCell ref="G286:G287"/>
    <mergeCell ref="G310:G311"/>
    <mergeCell ref="G334:G335"/>
    <mergeCell ref="G358:G359"/>
    <mergeCell ref="G382:G383"/>
    <mergeCell ref="G406:G407"/>
    <mergeCell ref="G430:G431"/>
    <mergeCell ref="G454:G455"/>
    <mergeCell ref="H15:H16"/>
    <mergeCell ref="H39:H40"/>
    <mergeCell ref="H63:H64"/>
    <mergeCell ref="H90:H91"/>
    <mergeCell ref="H115:H116"/>
    <mergeCell ref="H139:H140"/>
    <mergeCell ref="H164:H165"/>
    <mergeCell ref="H192:H193"/>
    <mergeCell ref="H216:H217"/>
    <mergeCell ref="H240:H241"/>
    <mergeCell ref="H264:H265"/>
    <mergeCell ref="H286:H287"/>
    <mergeCell ref="H310:H311"/>
    <mergeCell ref="H334:H335"/>
    <mergeCell ref="H358:H359"/>
    <mergeCell ref="H382:H383"/>
    <mergeCell ref="H406:H407"/>
    <mergeCell ref="H430:H431"/>
    <mergeCell ref="H454:H455"/>
  </mergeCells>
  <pageMargins left="0.75" right="0.75" top="0.270000010728836" bottom="0.270000010728836" header="0" footer="0"/>
  <pageSetup paperSize="9" orientation="portrait"/>
  <headerFooter/>
  <rowBreaks count="19" manualBreakCount="19">
    <brk id="26" max="16383" man="1"/>
    <brk id="50" max="16383" man="1"/>
    <brk id="77" max="16383" man="1"/>
    <brk id="102" max="16383" man="1"/>
    <brk id="126" max="16383" man="1"/>
    <brk id="151" max="16383" man="1"/>
    <brk id="179" max="16383" man="1"/>
    <brk id="203" max="16383" man="1"/>
    <brk id="227" max="16383" man="1"/>
    <brk id="251" max="16383" man="1"/>
    <brk id="273" max="16383" man="1"/>
    <brk id="297" max="16383" man="1"/>
    <brk id="321" max="16383" man="1"/>
    <brk id="345" max="16383" man="1"/>
    <brk id="369" max="16383" man="1"/>
    <brk id="393" max="16383" man="1"/>
    <brk id="417" max="16383" man="1"/>
    <brk id="441" max="16383" man="1"/>
    <brk id="46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6"/>
  <sheetViews>
    <sheetView workbookViewId="0">
      <selection activeCell="B5" sqref="B5:B14"/>
    </sheetView>
  </sheetViews>
  <sheetFormatPr defaultColWidth="10" defaultRowHeight="13.5"/>
  <cols>
    <col min="1" max="1" width="33.475" customWidth="1"/>
    <col min="2" max="2" width="31.6666666666667" customWidth="1"/>
    <col min="3" max="3" width="33.475" customWidth="1"/>
    <col min="4" max="4" width="31.6666666666667" customWidth="1"/>
    <col min="5" max="5" width="33.475" customWidth="1"/>
    <col min="6" max="6" width="31.6666666666667" customWidth="1"/>
    <col min="7" max="7" width="34.375" customWidth="1"/>
    <col min="8" max="8" width="31.6666666666667" customWidth="1"/>
    <col min="9" max="251" width="5.7" customWidth="1"/>
  </cols>
  <sheetData>
    <row r="1" ht="32.2" customHeight="1" spans="1:6">
      <c r="A1" s="63" t="s">
        <v>5</v>
      </c>
      <c r="B1" s="63"/>
      <c r="C1" s="63"/>
      <c r="D1" s="63"/>
      <c r="E1" s="63"/>
      <c r="F1" s="63"/>
    </row>
    <row r="2" ht="23.2" customHeight="1" spans="1:251">
      <c r="A2" s="51" t="s">
        <v>4</v>
      </c>
      <c r="B2" s="10"/>
      <c r="C2" s="64"/>
      <c r="D2" s="64"/>
      <c r="E2" s="65"/>
      <c r="F2" s="65" t="s">
        <v>6</v>
      </c>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row>
    <row r="3" ht="17.95" customHeight="1" spans="1:6">
      <c r="A3" s="46" t="s">
        <v>7</v>
      </c>
      <c r="B3" s="46"/>
      <c r="C3" s="46" t="s">
        <v>8</v>
      </c>
      <c r="D3" s="46"/>
      <c r="E3" s="46"/>
      <c r="F3" s="46"/>
    </row>
    <row r="4" ht="32.2" customHeight="1" spans="1:8">
      <c r="A4" s="46" t="s">
        <v>9</v>
      </c>
      <c r="B4" s="66" t="s">
        <v>10</v>
      </c>
      <c r="C4" s="46" t="s">
        <v>11</v>
      </c>
      <c r="D4" s="66" t="s">
        <v>10</v>
      </c>
      <c r="E4" s="46" t="s">
        <v>12</v>
      </c>
      <c r="F4" s="66" t="s">
        <v>10</v>
      </c>
      <c r="G4" s="10"/>
      <c r="H4" s="10"/>
    </row>
    <row r="5" ht="17.95" customHeight="1" spans="1:8">
      <c r="A5" s="67" t="s">
        <v>13</v>
      </c>
      <c r="B5" s="68">
        <v>6626</v>
      </c>
      <c r="C5" s="69" t="s">
        <v>14</v>
      </c>
      <c r="D5" s="71">
        <f>SUM(D6:D12)</f>
        <v>535.53</v>
      </c>
      <c r="E5" s="69" t="s">
        <v>15</v>
      </c>
      <c r="F5" s="71">
        <f>6528.91+74</f>
        <v>6602.91</v>
      </c>
      <c r="G5" s="70"/>
      <c r="H5" s="70"/>
    </row>
    <row r="6" ht="17.95" customHeight="1" spans="1:6">
      <c r="A6" s="67" t="s">
        <v>16</v>
      </c>
      <c r="B6" s="68"/>
      <c r="C6" s="69" t="s">
        <v>17</v>
      </c>
      <c r="D6" s="71">
        <v>98.22</v>
      </c>
      <c r="E6" s="69" t="s">
        <v>18</v>
      </c>
      <c r="F6" s="71"/>
    </row>
    <row r="7" ht="17.95" customHeight="1" spans="1:6">
      <c r="A7" s="67" t="s">
        <v>19</v>
      </c>
      <c r="B7" s="68"/>
      <c r="C7" s="69" t="s">
        <v>20</v>
      </c>
      <c r="D7" s="71">
        <v>24.11</v>
      </c>
      <c r="E7" s="69" t="s">
        <v>21</v>
      </c>
      <c r="F7" s="71"/>
    </row>
    <row r="8" ht="17.95" customHeight="1" spans="1:7">
      <c r="A8" s="67" t="s">
        <v>22</v>
      </c>
      <c r="B8" s="71"/>
      <c r="C8" s="69" t="s">
        <v>23</v>
      </c>
      <c r="D8" s="71">
        <f>29.83</f>
        <v>29.83</v>
      </c>
      <c r="E8" s="69" t="s">
        <v>24</v>
      </c>
      <c r="F8" s="71"/>
      <c r="G8" s="70"/>
    </row>
    <row r="9" ht="17.95" customHeight="1" spans="1:6">
      <c r="A9" s="67" t="s">
        <v>25</v>
      </c>
      <c r="B9" s="71"/>
      <c r="C9" s="69" t="s">
        <v>26</v>
      </c>
      <c r="D9" s="71">
        <f>105.97+1</f>
        <v>106.97</v>
      </c>
      <c r="E9" s="69" t="s">
        <v>27</v>
      </c>
      <c r="F9" s="71"/>
    </row>
    <row r="10" ht="17.95" customHeight="1" spans="1:6">
      <c r="A10" s="67" t="s">
        <v>28</v>
      </c>
      <c r="B10" s="52"/>
      <c r="C10" s="69" t="s">
        <v>29</v>
      </c>
      <c r="D10" s="71">
        <v>47.92</v>
      </c>
      <c r="E10" s="69" t="s">
        <v>30</v>
      </c>
      <c r="F10" s="71"/>
    </row>
    <row r="11" ht="17.95" customHeight="1" spans="1:7">
      <c r="A11" s="67" t="s">
        <v>31</v>
      </c>
      <c r="B11" s="52"/>
      <c r="C11" s="69" t="s">
        <v>32</v>
      </c>
      <c r="D11" s="71">
        <v>48.17</v>
      </c>
      <c r="E11" s="69" t="s">
        <v>33</v>
      </c>
      <c r="F11" s="71"/>
      <c r="G11" s="70"/>
    </row>
    <row r="12" ht="17.95" customHeight="1" spans="1:7">
      <c r="A12" s="67" t="s">
        <v>34</v>
      </c>
      <c r="B12" s="52"/>
      <c r="C12" s="69" t="s">
        <v>35</v>
      </c>
      <c r="D12" s="71">
        <v>180.31</v>
      </c>
      <c r="E12" s="69" t="s">
        <v>36</v>
      </c>
      <c r="F12" s="71">
        <v>36.16</v>
      </c>
      <c r="G12" s="70"/>
    </row>
    <row r="13" ht="17.95" customHeight="1" spans="1:6">
      <c r="A13" s="67" t="s">
        <v>37</v>
      </c>
      <c r="B13" s="52"/>
      <c r="C13" s="69" t="s">
        <v>38</v>
      </c>
      <c r="D13" s="71">
        <f>SUM(D14:D23)</f>
        <v>6190.17</v>
      </c>
      <c r="E13" s="69" t="s">
        <v>39</v>
      </c>
      <c r="F13" s="71">
        <f>11.76+12</f>
        <v>23.76</v>
      </c>
    </row>
    <row r="14" ht="17.95" customHeight="1" spans="1:6">
      <c r="A14" s="67" t="s">
        <v>40</v>
      </c>
      <c r="B14" s="52">
        <v>105</v>
      </c>
      <c r="C14" s="69" t="s">
        <v>41</v>
      </c>
      <c r="D14" s="71">
        <f>4905.5+12+18</f>
        <v>4935.5</v>
      </c>
      <c r="E14" s="69" t="s">
        <v>42</v>
      </c>
      <c r="F14" s="71"/>
    </row>
    <row r="15" ht="17.95" customHeight="1" spans="1:6">
      <c r="A15" s="67"/>
      <c r="B15" s="67"/>
      <c r="C15" s="73" t="s">
        <v>43</v>
      </c>
      <c r="D15" s="71">
        <v>6</v>
      </c>
      <c r="E15" s="69" t="s">
        <v>44</v>
      </c>
      <c r="F15" s="71"/>
    </row>
    <row r="16" ht="17.95" customHeight="1" spans="1:7">
      <c r="A16" s="67"/>
      <c r="B16" s="67"/>
      <c r="C16" s="67" t="s">
        <v>45</v>
      </c>
      <c r="D16" s="71"/>
      <c r="E16" s="69" t="s">
        <v>46</v>
      </c>
      <c r="F16" s="71"/>
      <c r="G16" s="70"/>
    </row>
    <row r="17" ht="17.95" customHeight="1" spans="1:6">
      <c r="A17" s="67"/>
      <c r="B17" s="67"/>
      <c r="C17" s="73" t="s">
        <v>47</v>
      </c>
      <c r="D17" s="71"/>
      <c r="E17" s="73" t="s">
        <v>48</v>
      </c>
      <c r="F17" s="71"/>
    </row>
    <row r="18" ht="17.95" customHeight="1" spans="1:6">
      <c r="A18" s="67"/>
      <c r="B18" s="67"/>
      <c r="C18" s="73" t="s">
        <v>49</v>
      </c>
      <c r="D18" s="71">
        <f>270.73+40</f>
        <v>310.73</v>
      </c>
      <c r="E18" s="69" t="s">
        <v>50</v>
      </c>
      <c r="F18" s="71"/>
    </row>
    <row r="19" ht="17.95" customHeight="1" spans="1:6">
      <c r="A19" s="67"/>
      <c r="B19" s="67"/>
      <c r="C19" s="73" t="s">
        <v>51</v>
      </c>
      <c r="D19" s="71">
        <v>20</v>
      </c>
      <c r="E19" s="69" t="s">
        <v>52</v>
      </c>
      <c r="F19" s="71">
        <v>20</v>
      </c>
    </row>
    <row r="20" ht="17.2" customHeight="1" spans="1:6">
      <c r="A20" s="67"/>
      <c r="B20" s="67"/>
      <c r="C20" s="67" t="s">
        <v>53</v>
      </c>
      <c r="D20" s="71"/>
      <c r="E20" s="69" t="s">
        <v>54</v>
      </c>
      <c r="F20" s="71"/>
    </row>
    <row r="21" ht="17.95" customHeight="1" spans="1:6">
      <c r="A21" s="67"/>
      <c r="B21" s="67"/>
      <c r="C21" s="67" t="s">
        <v>55</v>
      </c>
      <c r="D21" s="71">
        <v>44</v>
      </c>
      <c r="E21" s="73" t="s">
        <v>56</v>
      </c>
      <c r="F21" s="71"/>
    </row>
    <row r="22" ht="17.95" customHeight="1" spans="1:6">
      <c r="A22" s="67"/>
      <c r="B22" s="67"/>
      <c r="C22" s="69" t="s">
        <v>57</v>
      </c>
      <c r="D22" s="71">
        <f>105.3+15</f>
        <v>120.3</v>
      </c>
      <c r="E22" s="73" t="s">
        <v>58</v>
      </c>
      <c r="F22" s="71"/>
    </row>
    <row r="23" ht="17.95" customHeight="1" spans="1:6">
      <c r="A23" s="67"/>
      <c r="B23" s="67"/>
      <c r="C23" s="69" t="s">
        <v>59</v>
      </c>
      <c r="D23" s="71">
        <v>753.64</v>
      </c>
      <c r="E23" s="73" t="s">
        <v>60</v>
      </c>
      <c r="F23" s="71">
        <v>48.17</v>
      </c>
    </row>
    <row r="24" ht="17.95" customHeight="1" spans="1:7">
      <c r="A24" s="67"/>
      <c r="B24" s="67"/>
      <c r="C24" s="69" t="s">
        <v>61</v>
      </c>
      <c r="D24" s="71"/>
      <c r="E24" s="73" t="s">
        <v>62</v>
      </c>
      <c r="F24" s="75"/>
      <c r="G24" s="70"/>
    </row>
    <row r="25" ht="17.95" customHeight="1" spans="1:6">
      <c r="A25" s="67"/>
      <c r="B25" s="67"/>
      <c r="C25" s="69" t="s">
        <v>63</v>
      </c>
      <c r="D25" s="71"/>
      <c r="E25" s="69" t="s">
        <v>64</v>
      </c>
      <c r="F25" s="76"/>
    </row>
    <row r="26" ht="17.95" customHeight="1" spans="1:6">
      <c r="A26" s="67"/>
      <c r="B26" s="67"/>
      <c r="C26" s="69" t="s">
        <v>65</v>
      </c>
      <c r="D26" s="71"/>
      <c r="E26" s="69" t="s">
        <v>66</v>
      </c>
      <c r="F26" s="76"/>
    </row>
    <row r="27" ht="17.95" customHeight="1" spans="1:6">
      <c r="A27" s="67"/>
      <c r="B27" s="67"/>
      <c r="C27" s="69" t="s">
        <v>67</v>
      </c>
      <c r="D27" s="71">
        <v>5.3</v>
      </c>
      <c r="E27" s="69" t="s">
        <v>68</v>
      </c>
      <c r="F27" s="76"/>
    </row>
    <row r="28" ht="17.95" customHeight="1" spans="1:6">
      <c r="A28" s="67"/>
      <c r="B28" s="67"/>
      <c r="C28" s="69" t="s">
        <v>69</v>
      </c>
      <c r="D28" s="68"/>
      <c r="E28" s="73" t="s">
        <v>70</v>
      </c>
      <c r="F28" s="76"/>
    </row>
    <row r="29" ht="17.95" customHeight="1" spans="1:6">
      <c r="A29" s="67"/>
      <c r="B29" s="67"/>
      <c r="C29" s="67" t="s">
        <v>71</v>
      </c>
      <c r="D29" s="71"/>
      <c r="E29" s="73" t="s">
        <v>72</v>
      </c>
      <c r="F29" s="76"/>
    </row>
    <row r="30" ht="17.95" customHeight="1" spans="1:6">
      <c r="A30" s="77"/>
      <c r="B30" s="78"/>
      <c r="C30" s="67" t="s">
        <v>73</v>
      </c>
      <c r="D30" s="71"/>
      <c r="E30" s="69" t="s">
        <v>74</v>
      </c>
      <c r="F30" s="76"/>
    </row>
    <row r="31" ht="17.95" customHeight="1" spans="1:6">
      <c r="A31" s="77"/>
      <c r="B31" s="79"/>
      <c r="C31" s="67" t="s">
        <v>75</v>
      </c>
      <c r="D31" s="71"/>
      <c r="E31" s="69" t="s">
        <v>76</v>
      </c>
      <c r="F31" s="76"/>
    </row>
    <row r="32" ht="17.95" customHeight="1" spans="1:6">
      <c r="A32" s="77"/>
      <c r="B32" s="79"/>
      <c r="C32" s="67"/>
      <c r="D32" s="71"/>
      <c r="E32" s="56"/>
      <c r="F32" s="56"/>
    </row>
    <row r="33" ht="17.95" customHeight="1" spans="1:6">
      <c r="A33" s="77"/>
      <c r="B33" s="79"/>
      <c r="C33" s="80"/>
      <c r="D33" s="52"/>
      <c r="E33" s="56"/>
      <c r="F33" s="56"/>
    </row>
    <row r="34" ht="17.95" customHeight="1" spans="1:6">
      <c r="A34" s="77"/>
      <c r="B34" s="79"/>
      <c r="C34" s="80"/>
      <c r="D34" s="46"/>
      <c r="E34" s="77"/>
      <c r="F34" s="76"/>
    </row>
    <row r="35" ht="17.95" customHeight="1" spans="1:6">
      <c r="A35" s="46" t="s">
        <v>77</v>
      </c>
      <c r="B35" s="71">
        <f>B5+B14</f>
        <v>6731</v>
      </c>
      <c r="C35" s="81" t="s">
        <v>78</v>
      </c>
      <c r="D35" s="71">
        <f>D5+D13+D24+D27</f>
        <v>6731</v>
      </c>
      <c r="E35" s="81" t="s">
        <v>78</v>
      </c>
      <c r="F35" s="71">
        <f>SUM(F5:F23)</f>
        <v>6731</v>
      </c>
    </row>
    <row r="36" ht="11.2" customHeight="1" spans="5:6">
      <c r="E36" s="82"/>
      <c r="F36" s="82"/>
    </row>
  </sheetData>
  <mergeCells count="3">
    <mergeCell ref="A1:F1"/>
    <mergeCell ref="A3:B3"/>
    <mergeCell ref="C3:F3"/>
  </mergeCells>
  <pageMargins left="0.75" right="0.75" top="0.785000026226044" bottom="0.625"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
  <sheetViews>
    <sheetView workbookViewId="0">
      <selection activeCell="O20" sqref="O20"/>
    </sheetView>
  </sheetViews>
  <sheetFormatPr defaultColWidth="10" defaultRowHeight="13.5"/>
  <cols>
    <col min="1" max="1" width="23.5583333333333" customWidth="1"/>
    <col min="2" max="2" width="9.49166666666667" customWidth="1"/>
    <col min="3" max="3" width="10.2" customWidth="1"/>
    <col min="4" max="4" width="10.525" customWidth="1"/>
    <col min="5" max="5" width="7.375" customWidth="1"/>
    <col min="6" max="13" width="4.61666666666667" customWidth="1"/>
    <col min="14" max="15" width="8.71666666666667" customWidth="1"/>
    <col min="16" max="19" width="4.61666666666667" customWidth="1"/>
    <col min="20" max="20" width="9.76666666666667" customWidth="1"/>
  </cols>
  <sheetData>
    <row r="1" ht="31.3" customHeight="1" spans="1:19">
      <c r="A1" s="1" t="s">
        <v>79</v>
      </c>
      <c r="B1" s="1"/>
      <c r="C1" s="1"/>
      <c r="D1" s="1"/>
      <c r="E1" s="1"/>
      <c r="F1" s="1"/>
      <c r="G1" s="1"/>
      <c r="H1" s="1"/>
      <c r="I1" s="1"/>
      <c r="J1" s="1"/>
      <c r="K1" s="1"/>
      <c r="L1" s="1"/>
      <c r="M1" s="1"/>
      <c r="N1" s="1"/>
      <c r="O1" s="1"/>
      <c r="P1" s="1"/>
      <c r="Q1" s="1"/>
      <c r="R1" s="1"/>
      <c r="S1" s="1"/>
    </row>
    <row r="2" ht="14.2" customHeight="1" spans="1:19">
      <c r="A2" s="86"/>
      <c r="B2" s="87"/>
      <c r="C2" s="87"/>
      <c r="D2" s="87"/>
      <c r="E2" s="87"/>
      <c r="F2" s="87"/>
      <c r="G2" s="87"/>
      <c r="H2" s="87"/>
      <c r="I2" s="87"/>
      <c r="J2" s="87"/>
      <c r="K2" s="87"/>
      <c r="L2" s="87"/>
      <c r="M2" s="94"/>
      <c r="N2" s="95"/>
      <c r="O2" s="95"/>
      <c r="P2" s="95"/>
      <c r="Q2" s="95"/>
      <c r="R2" s="98"/>
      <c r="S2" s="95"/>
    </row>
    <row r="3" ht="14.2" customHeight="1" spans="1:19">
      <c r="A3" s="88"/>
      <c r="B3" s="89"/>
      <c r="C3" s="89"/>
      <c r="D3" s="90"/>
      <c r="E3" s="90"/>
      <c r="F3" s="90"/>
      <c r="G3" s="90"/>
      <c r="H3" s="90"/>
      <c r="I3" s="90"/>
      <c r="J3" s="90"/>
      <c r="K3" s="90"/>
      <c r="L3" s="90"/>
      <c r="M3" s="96"/>
      <c r="N3" s="96"/>
      <c r="O3" s="96"/>
      <c r="P3" s="97"/>
      <c r="Q3" s="97"/>
      <c r="R3" s="90"/>
      <c r="S3" s="90"/>
    </row>
    <row r="4" ht="14.2" customHeight="1" spans="1:19">
      <c r="A4" s="91" t="s">
        <v>4</v>
      </c>
      <c r="B4" s="91"/>
      <c r="C4" s="91"/>
      <c r="D4" s="91"/>
      <c r="E4" s="91"/>
      <c r="F4" s="91"/>
      <c r="G4" s="91"/>
      <c r="H4" s="91"/>
      <c r="I4" s="91"/>
      <c r="J4" s="91"/>
      <c r="K4" s="91"/>
      <c r="L4" s="91"/>
      <c r="M4" s="91"/>
      <c r="N4" s="91"/>
      <c r="O4" s="91"/>
      <c r="P4" s="91"/>
      <c r="Q4" s="91"/>
      <c r="R4" s="98" t="s">
        <v>80</v>
      </c>
      <c r="S4" s="98"/>
    </row>
    <row r="5" ht="28.45" customHeight="1" spans="1:19">
      <c r="A5" s="35" t="s">
        <v>81</v>
      </c>
      <c r="B5" s="92" t="s">
        <v>82</v>
      </c>
      <c r="C5" s="92" t="s">
        <v>83</v>
      </c>
      <c r="D5" s="92"/>
      <c r="E5" s="92"/>
      <c r="F5" s="92"/>
      <c r="G5" s="92"/>
      <c r="H5" s="92"/>
      <c r="I5" s="92"/>
      <c r="J5" s="92"/>
      <c r="K5" s="92"/>
      <c r="L5" s="92"/>
      <c r="M5" s="92"/>
      <c r="N5" s="4" t="s">
        <v>84</v>
      </c>
      <c r="O5" s="4"/>
      <c r="P5" s="4"/>
      <c r="Q5" s="4"/>
      <c r="R5" s="4"/>
      <c r="S5" s="4"/>
    </row>
    <row r="6" ht="28.45" customHeight="1" spans="1:19">
      <c r="A6" s="35"/>
      <c r="B6" s="92"/>
      <c r="C6" s="4" t="s">
        <v>85</v>
      </c>
      <c r="D6" s="4" t="s">
        <v>86</v>
      </c>
      <c r="E6" s="4" t="s">
        <v>87</v>
      </c>
      <c r="F6" s="4" t="s">
        <v>88</v>
      </c>
      <c r="G6" s="4" t="s">
        <v>89</v>
      </c>
      <c r="H6" s="92" t="s">
        <v>90</v>
      </c>
      <c r="I6" s="92"/>
      <c r="J6" s="92"/>
      <c r="K6" s="92"/>
      <c r="L6" s="92"/>
      <c r="M6" s="92"/>
      <c r="N6" s="4" t="s">
        <v>85</v>
      </c>
      <c r="O6" s="4" t="s">
        <v>86</v>
      </c>
      <c r="P6" s="4" t="s">
        <v>87</v>
      </c>
      <c r="Q6" s="4" t="s">
        <v>88</v>
      </c>
      <c r="R6" s="4" t="s">
        <v>89</v>
      </c>
      <c r="S6" s="4" t="s">
        <v>90</v>
      </c>
    </row>
    <row r="7" ht="56.95" customHeight="1" spans="1:19">
      <c r="A7" s="35"/>
      <c r="B7" s="92"/>
      <c r="C7" s="4"/>
      <c r="D7" s="4"/>
      <c r="E7" s="4"/>
      <c r="F7" s="4"/>
      <c r="G7" s="4"/>
      <c r="H7" s="4" t="s">
        <v>91</v>
      </c>
      <c r="I7" s="4" t="s">
        <v>92</v>
      </c>
      <c r="J7" s="4" t="s">
        <v>93</v>
      </c>
      <c r="K7" s="4" t="s">
        <v>94</v>
      </c>
      <c r="L7" s="4" t="s">
        <v>95</v>
      </c>
      <c r="M7" s="4" t="s">
        <v>96</v>
      </c>
      <c r="N7" s="4"/>
      <c r="O7" s="4"/>
      <c r="P7" s="4"/>
      <c r="Q7" s="4"/>
      <c r="R7" s="4"/>
      <c r="S7" s="4"/>
    </row>
    <row r="8" ht="22.75" customHeight="1" spans="1:19">
      <c r="A8" s="35" t="s">
        <v>85</v>
      </c>
      <c r="B8" s="8">
        <f>C8+N8</f>
        <v>6731</v>
      </c>
      <c r="C8" s="8">
        <v>6626</v>
      </c>
      <c r="D8" s="8">
        <v>6626</v>
      </c>
      <c r="E8" s="8"/>
      <c r="F8" s="8"/>
      <c r="G8" s="8"/>
      <c r="H8" s="8"/>
      <c r="I8" s="8"/>
      <c r="J8" s="8"/>
      <c r="K8" s="8"/>
      <c r="L8" s="8"/>
      <c r="M8" s="8"/>
      <c r="N8" s="8">
        <v>105</v>
      </c>
      <c r="O8" s="8">
        <v>105</v>
      </c>
      <c r="P8" s="8"/>
      <c r="Q8" s="8"/>
      <c r="R8" s="8"/>
      <c r="S8" s="8"/>
    </row>
    <row r="9" ht="24.1" customHeight="1" spans="1:19">
      <c r="A9" s="93" t="s">
        <v>4</v>
      </c>
      <c r="B9" s="8">
        <f>C9+N9</f>
        <v>6731</v>
      </c>
      <c r="C9" s="8">
        <v>6626</v>
      </c>
      <c r="D9" s="8">
        <v>6626</v>
      </c>
      <c r="E9" s="8"/>
      <c r="F9" s="8"/>
      <c r="G9" s="8"/>
      <c r="H9" s="8"/>
      <c r="I9" s="8"/>
      <c r="J9" s="8"/>
      <c r="K9" s="8"/>
      <c r="L9" s="8"/>
      <c r="M9" s="8"/>
      <c r="N9" s="8">
        <v>105</v>
      </c>
      <c r="O9" s="8">
        <v>105</v>
      </c>
      <c r="P9" s="8"/>
      <c r="Q9" s="8"/>
      <c r="R9" s="8"/>
      <c r="S9" s="8"/>
    </row>
  </sheetData>
  <mergeCells count="20">
    <mergeCell ref="A1:S1"/>
    <mergeCell ref="R3:S3"/>
    <mergeCell ref="A4:Q4"/>
    <mergeCell ref="R4:S4"/>
    <mergeCell ref="C5:M5"/>
    <mergeCell ref="N5:S5"/>
    <mergeCell ref="H6:M6"/>
    <mergeCell ref="A5:A7"/>
    <mergeCell ref="B5:B7"/>
    <mergeCell ref="C6:C7"/>
    <mergeCell ref="D6:D7"/>
    <mergeCell ref="E6:E7"/>
    <mergeCell ref="F6:F7"/>
    <mergeCell ref="G6:G7"/>
    <mergeCell ref="N6:N7"/>
    <mergeCell ref="O6:O7"/>
    <mergeCell ref="P6:P7"/>
    <mergeCell ref="Q6:Q7"/>
    <mergeCell ref="R6:R7"/>
    <mergeCell ref="S6:S7"/>
  </mergeCells>
  <pageMargins left="0.75" right="0.75" top="1" bottom="1" header="0.504999995231628" footer="0.504999995231628"/>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workbookViewId="0">
      <selection activeCell="E6" sqref="E6"/>
    </sheetView>
  </sheetViews>
  <sheetFormatPr defaultColWidth="10" defaultRowHeight="13.5"/>
  <cols>
    <col min="1" max="3" width="5.7" style="83" customWidth="1"/>
    <col min="4" max="4" width="41.3916666666667" style="83" customWidth="1"/>
    <col min="5" max="8" width="14.5166666666667" style="83" customWidth="1"/>
    <col min="9" max="9" width="11.6666666666667" style="83" customWidth="1"/>
    <col min="10" max="10" width="11.4" style="83" customWidth="1"/>
    <col min="11" max="11" width="8.41666666666667" style="83" customWidth="1"/>
    <col min="12" max="12" width="10.9916666666667" style="83" customWidth="1"/>
    <col min="13" max="14" width="9.76666666666667" style="83" customWidth="1"/>
    <col min="15" max="16384" width="10" style="83"/>
  </cols>
  <sheetData>
    <row r="1" ht="35.95" customHeight="1" spans="1:13">
      <c r="A1" s="40" t="s">
        <v>97</v>
      </c>
      <c r="B1" s="40"/>
      <c r="C1" s="40"/>
      <c r="D1" s="40"/>
      <c r="E1" s="40"/>
      <c r="F1" s="40"/>
      <c r="G1" s="40"/>
      <c r="H1" s="40"/>
      <c r="I1" s="40"/>
      <c r="J1" s="40"/>
      <c r="K1" s="40"/>
      <c r="L1" s="40"/>
      <c r="M1" s="40"/>
    </row>
    <row r="2" ht="19.95" customHeight="1" spans="1:13">
      <c r="A2" s="10" t="s">
        <v>4</v>
      </c>
      <c r="B2" s="10"/>
      <c r="C2" s="10"/>
      <c r="D2" s="10"/>
      <c r="M2" s="41" t="s">
        <v>98</v>
      </c>
    </row>
    <row r="3" ht="41.95" customHeight="1" spans="1:13">
      <c r="A3" s="42" t="s">
        <v>99</v>
      </c>
      <c r="B3" s="42"/>
      <c r="C3" s="42"/>
      <c r="D3" s="42" t="s">
        <v>100</v>
      </c>
      <c r="E3" s="43" t="s">
        <v>85</v>
      </c>
      <c r="F3" s="43" t="s">
        <v>101</v>
      </c>
      <c r="G3" s="43" t="s">
        <v>102</v>
      </c>
      <c r="H3" s="43" t="s">
        <v>103</v>
      </c>
      <c r="I3" s="85" t="s">
        <v>104</v>
      </c>
      <c r="J3" s="85" t="s">
        <v>105</v>
      </c>
      <c r="K3" s="85" t="s">
        <v>106</v>
      </c>
      <c r="L3" s="43" t="s">
        <v>107</v>
      </c>
      <c r="M3" s="43" t="s">
        <v>68</v>
      </c>
    </row>
    <row r="4" ht="14.3" customHeight="1" spans="1:13">
      <c r="A4" s="44" t="s">
        <v>108</v>
      </c>
      <c r="B4" s="44" t="s">
        <v>109</v>
      </c>
      <c r="C4" s="44" t="s">
        <v>110</v>
      </c>
      <c r="D4" s="44" t="s">
        <v>85</v>
      </c>
      <c r="E4" s="59">
        <f>E6+E16+E21+E28+E31</f>
        <v>6731</v>
      </c>
      <c r="F4" s="59">
        <f>F6+F16+F21+F28+F31</f>
        <v>535.53</v>
      </c>
      <c r="G4" s="59">
        <f>G6+G16+G21+G28+G31</f>
        <v>6190.17</v>
      </c>
      <c r="H4" s="59"/>
      <c r="I4" s="59"/>
      <c r="J4" s="59">
        <f>J6+J16+J21+J28+J31</f>
        <v>5.3</v>
      </c>
      <c r="K4" s="59"/>
      <c r="L4" s="59"/>
      <c r="M4" s="59"/>
    </row>
    <row r="5" ht="14.3" customHeight="1" spans="1:13">
      <c r="A5" s="56" t="s">
        <v>111</v>
      </c>
      <c r="B5" s="56"/>
      <c r="C5" s="56"/>
      <c r="D5" s="56"/>
      <c r="E5" s="56"/>
      <c r="F5" s="56"/>
      <c r="G5" s="56"/>
      <c r="H5" s="56"/>
      <c r="I5" s="56"/>
      <c r="J5" s="56"/>
      <c r="K5" s="56"/>
      <c r="L5" s="56"/>
      <c r="M5" s="56"/>
    </row>
    <row r="6" ht="14.3" customHeight="1" spans="1:13">
      <c r="A6" s="20" t="s">
        <v>112</v>
      </c>
      <c r="B6" s="20"/>
      <c r="C6" s="20"/>
      <c r="D6" s="20" t="s">
        <v>15</v>
      </c>
      <c r="E6" s="57">
        <f>E7+E11+E13</f>
        <v>6602.91</v>
      </c>
      <c r="F6" s="57">
        <f>F7+F11+F13</f>
        <v>439.44</v>
      </c>
      <c r="G6" s="57">
        <f>G7+G11+G13</f>
        <v>6158.17</v>
      </c>
      <c r="H6" s="57"/>
      <c r="I6" s="57"/>
      <c r="J6" s="57">
        <v>5.3</v>
      </c>
      <c r="K6" s="57"/>
      <c r="L6" s="57"/>
      <c r="M6" s="57"/>
    </row>
    <row r="7" ht="14.3" customHeight="1" spans="1:13">
      <c r="A7" s="20" t="s">
        <v>112</v>
      </c>
      <c r="B7" s="20" t="s">
        <v>113</v>
      </c>
      <c r="C7" s="20"/>
      <c r="D7" s="20" t="s">
        <v>114</v>
      </c>
      <c r="E7" s="57">
        <f>E8+E9+E10</f>
        <v>6547.91</v>
      </c>
      <c r="F7" s="57">
        <f>F8+F9+F10</f>
        <v>439.44</v>
      </c>
      <c r="G7" s="57">
        <f>G8+G9+G10</f>
        <v>6103.17</v>
      </c>
      <c r="H7" s="57"/>
      <c r="I7" s="57"/>
      <c r="J7" s="57">
        <v>5.3</v>
      </c>
      <c r="K7" s="57"/>
      <c r="L7" s="57"/>
      <c r="M7" s="57"/>
    </row>
    <row r="8" ht="14.3" customHeight="1" spans="1:13">
      <c r="A8" s="20" t="s">
        <v>112</v>
      </c>
      <c r="B8" s="20" t="s">
        <v>113</v>
      </c>
      <c r="C8" s="20" t="s">
        <v>115</v>
      </c>
      <c r="D8" s="20" t="s">
        <v>116</v>
      </c>
      <c r="E8" s="57">
        <f t="shared" ref="E6:E21" si="0">F8+G8+H8+I8+J8+K8</f>
        <v>88.69</v>
      </c>
      <c r="F8" s="57">
        <v>82.34</v>
      </c>
      <c r="G8" s="57">
        <v>6.35</v>
      </c>
      <c r="H8" s="57"/>
      <c r="I8" s="57"/>
      <c r="J8" s="57"/>
      <c r="K8" s="57"/>
      <c r="L8" s="57"/>
      <c r="M8" s="57"/>
    </row>
    <row r="9" ht="14.3" customHeight="1" spans="1:13">
      <c r="A9" s="20" t="s">
        <v>112</v>
      </c>
      <c r="B9" s="20" t="s">
        <v>113</v>
      </c>
      <c r="C9" s="20" t="s">
        <v>117</v>
      </c>
      <c r="D9" s="20" t="s">
        <v>118</v>
      </c>
      <c r="E9" s="57">
        <f t="shared" si="0"/>
        <v>4033.77</v>
      </c>
      <c r="F9" s="57"/>
      <c r="G9" s="57">
        <f>3970.77+18+40</f>
        <v>4028.77</v>
      </c>
      <c r="H9" s="57"/>
      <c r="I9" s="57"/>
      <c r="J9" s="57">
        <v>5</v>
      </c>
      <c r="K9" s="57"/>
      <c r="L9" s="57"/>
      <c r="M9" s="57"/>
    </row>
    <row r="10" ht="14.3" customHeight="1" spans="1:13">
      <c r="A10" s="20" t="s">
        <v>112</v>
      </c>
      <c r="B10" s="20" t="s">
        <v>113</v>
      </c>
      <c r="C10" s="20" t="s">
        <v>119</v>
      </c>
      <c r="D10" s="20" t="s">
        <v>120</v>
      </c>
      <c r="E10" s="57">
        <f t="shared" si="0"/>
        <v>2425.45</v>
      </c>
      <c r="F10" s="57">
        <f>356.1+1</f>
        <v>357.1</v>
      </c>
      <c r="G10" s="57">
        <v>2068.05</v>
      </c>
      <c r="H10" s="57"/>
      <c r="I10" s="57"/>
      <c r="J10" s="57">
        <v>0.3</v>
      </c>
      <c r="K10" s="57"/>
      <c r="L10" s="57"/>
      <c r="M10" s="57"/>
    </row>
    <row r="11" ht="14.3" customHeight="1" spans="1:13">
      <c r="A11" s="20" t="s">
        <v>112</v>
      </c>
      <c r="B11" s="20" t="s">
        <v>121</v>
      </c>
      <c r="C11" s="20"/>
      <c r="D11" s="20" t="s">
        <v>122</v>
      </c>
      <c r="E11" s="57">
        <f t="shared" si="0"/>
        <v>6</v>
      </c>
      <c r="F11" s="57"/>
      <c r="G11" s="57">
        <v>6</v>
      </c>
      <c r="H11" s="57"/>
      <c r="I11" s="57"/>
      <c r="J11" s="57"/>
      <c r="K11" s="57"/>
      <c r="L11" s="57"/>
      <c r="M11" s="57"/>
    </row>
    <row r="12" ht="14.3" customHeight="1" spans="1:13">
      <c r="A12" s="20" t="s">
        <v>112</v>
      </c>
      <c r="B12" s="20" t="s">
        <v>121</v>
      </c>
      <c r="C12" s="20" t="s">
        <v>123</v>
      </c>
      <c r="D12" s="20" t="s">
        <v>124</v>
      </c>
      <c r="E12" s="57">
        <f t="shared" si="0"/>
        <v>6</v>
      </c>
      <c r="F12" s="57"/>
      <c r="G12" s="57">
        <v>6</v>
      </c>
      <c r="H12" s="57"/>
      <c r="I12" s="57"/>
      <c r="J12" s="57"/>
      <c r="K12" s="57"/>
      <c r="L12" s="57"/>
      <c r="M12" s="57"/>
    </row>
    <row r="13" ht="14.3" customHeight="1" spans="1:13">
      <c r="A13" s="20" t="s">
        <v>112</v>
      </c>
      <c r="B13" s="20" t="s">
        <v>125</v>
      </c>
      <c r="C13" s="20"/>
      <c r="D13" s="20" t="s">
        <v>126</v>
      </c>
      <c r="E13" s="57">
        <f>E14+E15</f>
        <v>49</v>
      </c>
      <c r="F13" s="57">
        <f>F14+F15</f>
        <v>0</v>
      </c>
      <c r="G13" s="57">
        <f>G14+G15</f>
        <v>49</v>
      </c>
      <c r="H13" s="57"/>
      <c r="I13" s="57"/>
      <c r="J13" s="57"/>
      <c r="K13" s="57"/>
      <c r="L13" s="57"/>
      <c r="M13" s="57"/>
    </row>
    <row r="14" ht="14.3" customHeight="1" spans="1:13">
      <c r="A14" s="20" t="s">
        <v>112</v>
      </c>
      <c r="B14" s="20" t="s">
        <v>125</v>
      </c>
      <c r="C14" s="20" t="s">
        <v>117</v>
      </c>
      <c r="D14" s="20" t="s">
        <v>118</v>
      </c>
      <c r="E14" s="57">
        <f t="shared" si="0"/>
        <v>19</v>
      </c>
      <c r="F14" s="57"/>
      <c r="G14" s="57">
        <f>4+15</f>
        <v>19</v>
      </c>
      <c r="H14" s="57"/>
      <c r="I14" s="57"/>
      <c r="J14" s="57"/>
      <c r="K14" s="57"/>
      <c r="L14" s="57"/>
      <c r="M14" s="57"/>
    </row>
    <row r="15" ht="14.3" customHeight="1" spans="1:13">
      <c r="A15" s="20" t="s">
        <v>112</v>
      </c>
      <c r="B15" s="20" t="s">
        <v>125</v>
      </c>
      <c r="C15" s="20" t="s">
        <v>127</v>
      </c>
      <c r="D15" s="20" t="s">
        <v>128</v>
      </c>
      <c r="E15" s="57">
        <f t="shared" si="0"/>
        <v>30</v>
      </c>
      <c r="F15" s="57"/>
      <c r="G15" s="57">
        <v>30</v>
      </c>
      <c r="H15" s="57"/>
      <c r="I15" s="57"/>
      <c r="J15" s="57"/>
      <c r="K15" s="57"/>
      <c r="L15" s="57"/>
      <c r="M15" s="57"/>
    </row>
    <row r="16" ht="14.3" customHeight="1" spans="1:13">
      <c r="A16" s="20" t="s">
        <v>129</v>
      </c>
      <c r="B16" s="20"/>
      <c r="C16" s="20"/>
      <c r="D16" s="20" t="s">
        <v>36</v>
      </c>
      <c r="E16" s="57">
        <f t="shared" si="0"/>
        <v>36.16</v>
      </c>
      <c r="F16" s="57">
        <v>36.16</v>
      </c>
      <c r="G16" s="57"/>
      <c r="H16" s="57"/>
      <c r="I16" s="57"/>
      <c r="J16" s="57"/>
      <c r="K16" s="57"/>
      <c r="L16" s="57"/>
      <c r="M16" s="57"/>
    </row>
    <row r="17" ht="14.3" customHeight="1" spans="1:13">
      <c r="A17" s="20" t="s">
        <v>129</v>
      </c>
      <c r="B17" s="20" t="s">
        <v>130</v>
      </c>
      <c r="C17" s="20"/>
      <c r="D17" s="20" t="s">
        <v>131</v>
      </c>
      <c r="E17" s="57">
        <f t="shared" si="0"/>
        <v>35.61</v>
      </c>
      <c r="F17" s="57">
        <v>35.61</v>
      </c>
      <c r="G17" s="57"/>
      <c r="H17" s="57"/>
      <c r="I17" s="57"/>
      <c r="J17" s="57"/>
      <c r="K17" s="57"/>
      <c r="L17" s="57"/>
      <c r="M17" s="57"/>
    </row>
    <row r="18" ht="14.3" customHeight="1" spans="1:13">
      <c r="A18" s="20" t="s">
        <v>129</v>
      </c>
      <c r="B18" s="20" t="s">
        <v>130</v>
      </c>
      <c r="C18" s="20" t="s">
        <v>130</v>
      </c>
      <c r="D18" s="20" t="s">
        <v>132</v>
      </c>
      <c r="E18" s="57">
        <f t="shared" si="0"/>
        <v>35.61</v>
      </c>
      <c r="F18" s="57">
        <v>35.61</v>
      </c>
      <c r="G18" s="57"/>
      <c r="H18" s="57"/>
      <c r="I18" s="57"/>
      <c r="J18" s="57"/>
      <c r="K18" s="57"/>
      <c r="L18" s="57"/>
      <c r="M18" s="57"/>
    </row>
    <row r="19" ht="14.3" customHeight="1" spans="1:13">
      <c r="A19" s="20" t="s">
        <v>129</v>
      </c>
      <c r="B19" s="20" t="s">
        <v>127</v>
      </c>
      <c r="C19" s="20"/>
      <c r="D19" s="20" t="s">
        <v>133</v>
      </c>
      <c r="E19" s="57">
        <f t="shared" si="0"/>
        <v>0.55</v>
      </c>
      <c r="F19" s="57">
        <v>0.55</v>
      </c>
      <c r="G19" s="57"/>
      <c r="H19" s="57"/>
      <c r="I19" s="57"/>
      <c r="J19" s="57"/>
      <c r="K19" s="57"/>
      <c r="L19" s="57"/>
      <c r="M19" s="57"/>
    </row>
    <row r="20" ht="14.3" customHeight="1" spans="1:13">
      <c r="A20" s="20" t="s">
        <v>129</v>
      </c>
      <c r="B20" s="20" t="s">
        <v>127</v>
      </c>
      <c r="C20" s="20" t="s">
        <v>127</v>
      </c>
      <c r="D20" s="20" t="s">
        <v>133</v>
      </c>
      <c r="E20" s="57">
        <f t="shared" si="0"/>
        <v>0.55</v>
      </c>
      <c r="F20" s="57">
        <v>0.55</v>
      </c>
      <c r="G20" s="57"/>
      <c r="H20" s="57"/>
      <c r="I20" s="57"/>
      <c r="J20" s="57"/>
      <c r="K20" s="57"/>
      <c r="L20" s="57"/>
      <c r="M20" s="57"/>
    </row>
    <row r="21" ht="14.3" customHeight="1" spans="1:13">
      <c r="A21" s="20" t="s">
        <v>134</v>
      </c>
      <c r="B21" s="20"/>
      <c r="C21" s="20"/>
      <c r="D21" s="20" t="s">
        <v>39</v>
      </c>
      <c r="E21" s="57">
        <f>E22+E24</f>
        <v>23.76</v>
      </c>
      <c r="F21" s="57">
        <f>F22+F24</f>
        <v>11.76</v>
      </c>
      <c r="G21" s="57">
        <f>G22+G24</f>
        <v>12</v>
      </c>
      <c r="H21" s="57"/>
      <c r="I21" s="57"/>
      <c r="J21" s="57"/>
      <c r="K21" s="57"/>
      <c r="L21" s="57"/>
      <c r="M21" s="57"/>
    </row>
    <row r="22" ht="14.3" customHeight="1" spans="1:13">
      <c r="A22" s="20">
        <v>210</v>
      </c>
      <c r="B22" s="84" t="s">
        <v>135</v>
      </c>
      <c r="C22" s="20"/>
      <c r="D22" s="20" t="s">
        <v>136</v>
      </c>
      <c r="E22" s="57">
        <f>F22+G22+H22+I22+J22+K22</f>
        <v>12</v>
      </c>
      <c r="F22" s="57"/>
      <c r="G22" s="57">
        <v>12</v>
      </c>
      <c r="H22" s="57"/>
      <c r="I22" s="57"/>
      <c r="J22" s="57"/>
      <c r="K22" s="57"/>
      <c r="L22" s="57"/>
      <c r="M22" s="57"/>
    </row>
    <row r="23" ht="14.3" customHeight="1" spans="1:13">
      <c r="A23" s="20">
        <v>210</v>
      </c>
      <c r="B23" s="84" t="s">
        <v>135</v>
      </c>
      <c r="C23" s="84" t="s">
        <v>137</v>
      </c>
      <c r="D23" s="20" t="s">
        <v>138</v>
      </c>
      <c r="E23" s="57">
        <f t="shared" ref="E23:E33" si="1">F23+G23+H23+I23+J23+K23</f>
        <v>12</v>
      </c>
      <c r="F23" s="57"/>
      <c r="G23" s="57">
        <v>12</v>
      </c>
      <c r="H23" s="57"/>
      <c r="I23" s="57"/>
      <c r="J23" s="57"/>
      <c r="K23" s="57"/>
      <c r="L23" s="57"/>
      <c r="M23" s="57"/>
    </row>
    <row r="24" ht="14.3" customHeight="1" spans="1:13">
      <c r="A24" s="20" t="s">
        <v>134</v>
      </c>
      <c r="B24" s="20" t="s">
        <v>139</v>
      </c>
      <c r="C24" s="20"/>
      <c r="D24" s="20" t="s">
        <v>140</v>
      </c>
      <c r="E24" s="57">
        <f t="shared" si="1"/>
        <v>11.76</v>
      </c>
      <c r="F24" s="57">
        <v>11.76</v>
      </c>
      <c r="G24" s="57"/>
      <c r="H24" s="57"/>
      <c r="I24" s="57"/>
      <c r="J24" s="57"/>
      <c r="K24" s="57"/>
      <c r="L24" s="57"/>
      <c r="M24" s="57"/>
    </row>
    <row r="25" ht="14.3" customHeight="1" spans="1:13">
      <c r="A25" s="20" t="s">
        <v>134</v>
      </c>
      <c r="B25" s="20" t="s">
        <v>139</v>
      </c>
      <c r="C25" s="20" t="s">
        <v>115</v>
      </c>
      <c r="D25" s="20" t="s">
        <v>141</v>
      </c>
      <c r="E25" s="57">
        <f t="shared" si="1"/>
        <v>3.75</v>
      </c>
      <c r="F25" s="57">
        <v>3.75</v>
      </c>
      <c r="G25" s="57"/>
      <c r="H25" s="57"/>
      <c r="I25" s="57"/>
      <c r="J25" s="57"/>
      <c r="K25" s="57"/>
      <c r="L25" s="57"/>
      <c r="M25" s="57"/>
    </row>
    <row r="26" ht="14.3" customHeight="1" spans="1:13">
      <c r="A26" s="20" t="s">
        <v>134</v>
      </c>
      <c r="B26" s="20" t="s">
        <v>139</v>
      </c>
      <c r="C26" s="20" t="s">
        <v>117</v>
      </c>
      <c r="D26" s="20" t="s">
        <v>142</v>
      </c>
      <c r="E26" s="57">
        <f t="shared" si="1"/>
        <v>7.67</v>
      </c>
      <c r="F26" s="57">
        <v>7.67</v>
      </c>
      <c r="G26" s="57"/>
      <c r="H26" s="57"/>
      <c r="I26" s="57"/>
      <c r="J26" s="57"/>
      <c r="K26" s="57"/>
      <c r="L26" s="57"/>
      <c r="M26" s="57"/>
    </row>
    <row r="27" ht="14.3" customHeight="1" spans="1:13">
      <c r="A27" s="20" t="s">
        <v>134</v>
      </c>
      <c r="B27" s="20" t="s">
        <v>139</v>
      </c>
      <c r="C27" s="20" t="s">
        <v>127</v>
      </c>
      <c r="D27" s="20" t="s">
        <v>143</v>
      </c>
      <c r="E27" s="57">
        <f t="shared" si="1"/>
        <v>0.34</v>
      </c>
      <c r="F27" s="57">
        <v>0.34</v>
      </c>
      <c r="G27" s="57"/>
      <c r="H27" s="57"/>
      <c r="I27" s="57"/>
      <c r="J27" s="57"/>
      <c r="K27" s="57"/>
      <c r="L27" s="57"/>
      <c r="M27" s="57"/>
    </row>
    <row r="28" ht="14.3" customHeight="1" spans="1:13">
      <c r="A28" s="20" t="s">
        <v>144</v>
      </c>
      <c r="B28" s="20"/>
      <c r="C28" s="20"/>
      <c r="D28" s="20" t="s">
        <v>52</v>
      </c>
      <c r="E28" s="57">
        <f t="shared" si="1"/>
        <v>20</v>
      </c>
      <c r="F28" s="57"/>
      <c r="G28" s="57">
        <v>20</v>
      </c>
      <c r="H28" s="57"/>
      <c r="I28" s="57"/>
      <c r="J28" s="57"/>
      <c r="K28" s="57"/>
      <c r="L28" s="57"/>
      <c r="M28" s="57"/>
    </row>
    <row r="29" ht="14.3" customHeight="1" spans="1:13">
      <c r="A29" s="20" t="s">
        <v>144</v>
      </c>
      <c r="B29" s="20" t="s">
        <v>145</v>
      </c>
      <c r="C29" s="20"/>
      <c r="D29" s="20" t="s">
        <v>146</v>
      </c>
      <c r="E29" s="57">
        <f t="shared" si="1"/>
        <v>20</v>
      </c>
      <c r="F29" s="57"/>
      <c r="G29" s="57">
        <v>20</v>
      </c>
      <c r="H29" s="57"/>
      <c r="I29" s="57"/>
      <c r="J29" s="57"/>
      <c r="K29" s="57"/>
      <c r="L29" s="57"/>
      <c r="M29" s="57"/>
    </row>
    <row r="30" ht="14.3" customHeight="1" spans="1:13">
      <c r="A30" s="20" t="s">
        <v>144</v>
      </c>
      <c r="B30" s="20" t="s">
        <v>145</v>
      </c>
      <c r="C30" s="20" t="s">
        <v>127</v>
      </c>
      <c r="D30" s="20" t="s">
        <v>147</v>
      </c>
      <c r="E30" s="57">
        <f t="shared" si="1"/>
        <v>20</v>
      </c>
      <c r="F30" s="57"/>
      <c r="G30" s="57">
        <v>20</v>
      </c>
      <c r="H30" s="57"/>
      <c r="I30" s="57"/>
      <c r="J30" s="57"/>
      <c r="K30" s="57"/>
      <c r="L30" s="57"/>
      <c r="M30" s="57"/>
    </row>
    <row r="31" ht="14.3" customHeight="1" spans="1:13">
      <c r="A31" s="20" t="s">
        <v>148</v>
      </c>
      <c r="B31" s="20"/>
      <c r="C31" s="20"/>
      <c r="D31" s="20" t="s">
        <v>60</v>
      </c>
      <c r="E31" s="57">
        <f t="shared" si="1"/>
        <v>48.17</v>
      </c>
      <c r="F31" s="57">
        <v>48.17</v>
      </c>
      <c r="G31" s="57"/>
      <c r="H31" s="57"/>
      <c r="I31" s="57"/>
      <c r="J31" s="57"/>
      <c r="K31" s="57"/>
      <c r="L31" s="57"/>
      <c r="M31" s="57"/>
    </row>
    <row r="32" ht="14.3" customHeight="1" spans="1:13">
      <c r="A32" s="20" t="s">
        <v>148</v>
      </c>
      <c r="B32" s="20" t="s">
        <v>117</v>
      </c>
      <c r="C32" s="20"/>
      <c r="D32" s="20" t="s">
        <v>149</v>
      </c>
      <c r="E32" s="57">
        <f t="shared" si="1"/>
        <v>48.17</v>
      </c>
      <c r="F32" s="57">
        <v>48.17</v>
      </c>
      <c r="G32" s="57"/>
      <c r="H32" s="57"/>
      <c r="I32" s="57"/>
      <c r="J32" s="57"/>
      <c r="K32" s="57"/>
      <c r="L32" s="57"/>
      <c r="M32" s="57"/>
    </row>
    <row r="33" ht="14.3" customHeight="1" spans="1:13">
      <c r="A33" s="20" t="s">
        <v>148</v>
      </c>
      <c r="B33" s="20" t="s">
        <v>117</v>
      </c>
      <c r="C33" s="20" t="s">
        <v>115</v>
      </c>
      <c r="D33" s="20" t="s">
        <v>150</v>
      </c>
      <c r="E33" s="57">
        <f t="shared" si="1"/>
        <v>48.17</v>
      </c>
      <c r="F33" s="57">
        <v>48.17</v>
      </c>
      <c r="G33" s="57"/>
      <c r="H33" s="57"/>
      <c r="I33" s="57"/>
      <c r="J33" s="57"/>
      <c r="K33" s="57"/>
      <c r="L33" s="57"/>
      <c r="M33" s="57"/>
    </row>
    <row r="34" ht="14.3" customHeight="1"/>
  </sheetData>
  <mergeCells count="4">
    <mergeCell ref="A1:M1"/>
    <mergeCell ref="A2:D2"/>
    <mergeCell ref="A3:C3"/>
    <mergeCell ref="A5:M5"/>
  </mergeCells>
  <pageMargins left="0.75" right="0.75" top="1" bottom="1" header="0.504999995231628" footer="0.504999995231628"/>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7"/>
  <sheetViews>
    <sheetView topLeftCell="A4" workbookViewId="0">
      <selection activeCell="D24" sqref="D24"/>
    </sheetView>
  </sheetViews>
  <sheetFormatPr defaultColWidth="10" defaultRowHeight="13.5"/>
  <cols>
    <col min="1" max="1" width="33.475" customWidth="1"/>
    <col min="2" max="2" width="31.6666666666667" customWidth="1"/>
    <col min="3" max="3" width="33.475" customWidth="1"/>
    <col min="4" max="4" width="31.6666666666667" customWidth="1"/>
    <col min="5" max="5" width="34.375" customWidth="1"/>
    <col min="6" max="6" width="31.6666666666667" customWidth="1"/>
    <col min="7" max="7" width="19.4083333333333" customWidth="1"/>
    <col min="8" max="8" width="9.63333333333333" customWidth="1"/>
    <col min="9" max="251" width="5.7" customWidth="1"/>
  </cols>
  <sheetData>
    <row r="1" ht="11.95" customHeight="1" spans="1:5">
      <c r="A1" s="10"/>
      <c r="B1" s="61"/>
      <c r="C1" s="61"/>
      <c r="D1" s="61"/>
      <c r="E1" s="62"/>
    </row>
    <row r="2" ht="32.2" customHeight="1" spans="1:6">
      <c r="A2" s="63" t="s">
        <v>151</v>
      </c>
      <c r="B2" s="63"/>
      <c r="C2" s="63"/>
      <c r="D2" s="63"/>
      <c r="E2" s="63"/>
      <c r="F2" s="63"/>
    </row>
    <row r="3" ht="23.2" customHeight="1" spans="1:251">
      <c r="A3" s="51" t="s">
        <v>4</v>
      </c>
      <c r="B3" s="10"/>
      <c r="C3" s="64"/>
      <c r="D3" s="64"/>
      <c r="E3" s="65"/>
      <c r="F3" s="65" t="s">
        <v>6</v>
      </c>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row>
    <row r="4" ht="17.95" customHeight="1" spans="1:6">
      <c r="A4" s="46" t="s">
        <v>7</v>
      </c>
      <c r="B4" s="46"/>
      <c r="C4" s="46" t="s">
        <v>8</v>
      </c>
      <c r="D4" s="46"/>
      <c r="E4" s="46"/>
      <c r="F4" s="46"/>
    </row>
    <row r="5" ht="17.95" customHeight="1" spans="1:6">
      <c r="A5" s="46" t="s">
        <v>9</v>
      </c>
      <c r="B5" s="66" t="s">
        <v>10</v>
      </c>
      <c r="C5" s="46" t="s">
        <v>11</v>
      </c>
      <c r="D5" s="66" t="s">
        <v>10</v>
      </c>
      <c r="E5" s="46" t="s">
        <v>12</v>
      </c>
      <c r="F5" s="66" t="s">
        <v>10</v>
      </c>
    </row>
    <row r="6" ht="17.95" customHeight="1" spans="1:8">
      <c r="A6" s="67" t="s">
        <v>13</v>
      </c>
      <c r="B6" s="68">
        <v>6626</v>
      </c>
      <c r="C6" s="69" t="s">
        <v>14</v>
      </c>
      <c r="D6" s="68">
        <v>534.53</v>
      </c>
      <c r="E6" s="69" t="s">
        <v>15</v>
      </c>
      <c r="F6" s="68">
        <f>6528.91+1</f>
        <v>6529.91</v>
      </c>
      <c r="G6" s="70"/>
      <c r="H6" s="70"/>
    </row>
    <row r="7" ht="17.95" customHeight="1" spans="1:6">
      <c r="A7" s="67" t="s">
        <v>16</v>
      </c>
      <c r="B7" s="68"/>
      <c r="C7" s="69" t="s">
        <v>17</v>
      </c>
      <c r="D7" s="68">
        <v>98.22</v>
      </c>
      <c r="E7" s="69" t="s">
        <v>18</v>
      </c>
      <c r="F7" s="68"/>
    </row>
    <row r="8" ht="17.95" customHeight="1" spans="1:6">
      <c r="A8" s="67"/>
      <c r="B8" s="68"/>
      <c r="C8" s="69" t="s">
        <v>20</v>
      </c>
      <c r="D8" s="71">
        <v>24.11</v>
      </c>
      <c r="E8" s="69" t="s">
        <v>21</v>
      </c>
      <c r="F8" s="68"/>
    </row>
    <row r="9" ht="17.95" customHeight="1" spans="1:7">
      <c r="A9" s="67"/>
      <c r="B9" s="71"/>
      <c r="C9" s="69" t="s">
        <v>23</v>
      </c>
      <c r="D9" s="72">
        <v>29.83</v>
      </c>
      <c r="E9" s="69" t="s">
        <v>24</v>
      </c>
      <c r="F9" s="68"/>
      <c r="G9" s="70"/>
    </row>
    <row r="10" ht="17.95" customHeight="1" spans="1:6">
      <c r="A10" s="67"/>
      <c r="B10" s="71"/>
      <c r="C10" s="69" t="s">
        <v>26</v>
      </c>
      <c r="D10" s="68">
        <v>105.97</v>
      </c>
      <c r="E10" s="69" t="s">
        <v>27</v>
      </c>
      <c r="F10" s="68"/>
    </row>
    <row r="11" ht="17.95" customHeight="1" spans="1:6">
      <c r="A11" s="67"/>
      <c r="B11" s="52"/>
      <c r="C11" s="69" t="s">
        <v>29</v>
      </c>
      <c r="D11" s="68">
        <v>47.92</v>
      </c>
      <c r="E11" s="69" t="s">
        <v>30</v>
      </c>
      <c r="F11" s="68"/>
    </row>
    <row r="12" ht="17.95" customHeight="1" spans="1:7">
      <c r="A12" s="67"/>
      <c r="B12" s="52"/>
      <c r="C12" s="69" t="s">
        <v>32</v>
      </c>
      <c r="D12" s="68">
        <v>48.17</v>
      </c>
      <c r="E12" s="69" t="s">
        <v>33</v>
      </c>
      <c r="F12" s="68"/>
      <c r="G12" s="70"/>
    </row>
    <row r="13" ht="17.95" customHeight="1" spans="1:7">
      <c r="A13" s="67"/>
      <c r="B13" s="52"/>
      <c r="C13" s="69" t="s">
        <v>35</v>
      </c>
      <c r="D13" s="68">
        <v>180.31</v>
      </c>
      <c r="E13" s="69" t="s">
        <v>36</v>
      </c>
      <c r="F13" s="71">
        <v>36.16</v>
      </c>
      <c r="G13" s="70"/>
    </row>
    <row r="14" ht="17.95" customHeight="1" spans="1:6">
      <c r="A14" s="67"/>
      <c r="B14" s="52"/>
      <c r="C14" s="69" t="s">
        <v>38</v>
      </c>
      <c r="D14" s="68">
        <f>SUM(D15:D24)</f>
        <v>6086.17</v>
      </c>
      <c r="E14" s="69" t="s">
        <v>39</v>
      </c>
      <c r="F14" s="68">
        <v>11.76</v>
      </c>
    </row>
    <row r="15" ht="17.95" customHeight="1" spans="1:6">
      <c r="A15" s="67"/>
      <c r="B15" s="52"/>
      <c r="C15" s="69" t="s">
        <v>41</v>
      </c>
      <c r="D15" s="68">
        <v>4905.5</v>
      </c>
      <c r="E15" s="69" t="s">
        <v>42</v>
      </c>
      <c r="F15" s="68"/>
    </row>
    <row r="16" ht="17.95" customHeight="1" spans="1:6">
      <c r="A16" s="67"/>
      <c r="B16" s="67"/>
      <c r="C16" s="73" t="s">
        <v>43</v>
      </c>
      <c r="D16" s="71">
        <v>6</v>
      </c>
      <c r="E16" s="69" t="s">
        <v>44</v>
      </c>
      <c r="F16" s="68"/>
    </row>
    <row r="17" ht="17.95" customHeight="1" spans="1:7">
      <c r="A17" s="67"/>
      <c r="B17" s="67"/>
      <c r="C17" s="67" t="s">
        <v>45</v>
      </c>
      <c r="D17" s="72"/>
      <c r="E17" s="69" t="s">
        <v>46</v>
      </c>
      <c r="F17" s="68"/>
      <c r="G17" s="70"/>
    </row>
    <row r="18" ht="17.95" customHeight="1" spans="1:6">
      <c r="A18" s="67"/>
      <c r="B18" s="67"/>
      <c r="C18" s="73" t="s">
        <v>47</v>
      </c>
      <c r="D18" s="68"/>
      <c r="E18" s="73" t="s">
        <v>48</v>
      </c>
      <c r="F18" s="68"/>
    </row>
    <row r="19" ht="17.95" customHeight="1" spans="1:6">
      <c r="A19" s="67"/>
      <c r="B19" s="67"/>
      <c r="C19" s="73" t="s">
        <v>49</v>
      </c>
      <c r="D19" s="68">
        <v>270.73</v>
      </c>
      <c r="E19" s="69" t="s">
        <v>50</v>
      </c>
      <c r="F19" s="68"/>
    </row>
    <row r="20" ht="17.95" customHeight="1" spans="1:6">
      <c r="A20" s="67"/>
      <c r="B20" s="67"/>
      <c r="C20" s="73" t="s">
        <v>51</v>
      </c>
      <c r="D20" s="71"/>
      <c r="E20" s="69" t="s">
        <v>52</v>
      </c>
      <c r="F20" s="68"/>
    </row>
    <row r="21" ht="17.2" customHeight="1" spans="1:6">
      <c r="A21" s="67"/>
      <c r="B21" s="67"/>
      <c r="C21" s="67" t="s">
        <v>53</v>
      </c>
      <c r="D21" s="74"/>
      <c r="E21" s="69" t="s">
        <v>54</v>
      </c>
      <c r="F21" s="68"/>
    </row>
    <row r="22" ht="17.95" customHeight="1" spans="1:6">
      <c r="A22" s="67"/>
      <c r="B22" s="67"/>
      <c r="C22" s="67" t="s">
        <v>55</v>
      </c>
      <c r="D22" s="71">
        <v>44</v>
      </c>
      <c r="E22" s="73" t="s">
        <v>56</v>
      </c>
      <c r="F22" s="68"/>
    </row>
    <row r="23" ht="17.95" customHeight="1" spans="1:6">
      <c r="A23" s="67"/>
      <c r="B23" s="67"/>
      <c r="C23" s="69" t="s">
        <v>57</v>
      </c>
      <c r="D23" s="68">
        <v>105.3</v>
      </c>
      <c r="E23" s="73" t="s">
        <v>58</v>
      </c>
      <c r="F23" s="68"/>
    </row>
    <row r="24" ht="17.95" customHeight="1" spans="1:6">
      <c r="A24" s="67"/>
      <c r="B24" s="67"/>
      <c r="C24" s="69" t="s">
        <v>59</v>
      </c>
      <c r="D24" s="68">
        <v>754.64</v>
      </c>
      <c r="E24" s="73" t="s">
        <v>60</v>
      </c>
      <c r="F24" s="68">
        <v>48.17</v>
      </c>
    </row>
    <row r="25" ht="17.95" customHeight="1" spans="1:7">
      <c r="A25" s="67"/>
      <c r="B25" s="67"/>
      <c r="C25" s="69" t="s">
        <v>61</v>
      </c>
      <c r="D25" s="68"/>
      <c r="E25" s="73" t="s">
        <v>62</v>
      </c>
      <c r="F25" s="75"/>
      <c r="G25" s="70"/>
    </row>
    <row r="26" ht="17.95" customHeight="1" spans="1:6">
      <c r="A26" s="67"/>
      <c r="B26" s="67"/>
      <c r="C26" s="69" t="s">
        <v>63</v>
      </c>
      <c r="D26" s="68"/>
      <c r="E26" s="69" t="s">
        <v>64</v>
      </c>
      <c r="F26" s="76"/>
    </row>
    <row r="27" ht="17.95" customHeight="1" spans="1:6">
      <c r="A27" s="67"/>
      <c r="B27" s="67"/>
      <c r="C27" s="69" t="s">
        <v>65</v>
      </c>
      <c r="D27" s="68"/>
      <c r="E27" s="69" t="s">
        <v>66</v>
      </c>
      <c r="F27" s="76"/>
    </row>
    <row r="28" ht="17.95" customHeight="1" spans="1:6">
      <c r="A28" s="67"/>
      <c r="B28" s="67"/>
      <c r="C28" s="69" t="s">
        <v>67</v>
      </c>
      <c r="D28" s="68">
        <v>5.3</v>
      </c>
      <c r="E28" s="69" t="s">
        <v>68</v>
      </c>
      <c r="F28" s="76"/>
    </row>
    <row r="29" ht="17.95" customHeight="1" spans="1:6">
      <c r="A29" s="67"/>
      <c r="B29" s="67"/>
      <c r="C29" s="69" t="s">
        <v>69</v>
      </c>
      <c r="D29" s="68"/>
      <c r="E29" s="73" t="s">
        <v>70</v>
      </c>
      <c r="F29" s="76"/>
    </row>
    <row r="30" ht="17.95" customHeight="1" spans="1:6">
      <c r="A30" s="67"/>
      <c r="B30" s="67"/>
      <c r="C30" s="67" t="s">
        <v>71</v>
      </c>
      <c r="D30" s="71"/>
      <c r="E30" s="73" t="s">
        <v>72</v>
      </c>
      <c r="F30" s="76"/>
    </row>
    <row r="31" ht="17.95" customHeight="1" spans="1:6">
      <c r="A31" s="77"/>
      <c r="B31" s="78"/>
      <c r="C31" s="67" t="s">
        <v>73</v>
      </c>
      <c r="D31" s="71"/>
      <c r="E31" s="69" t="s">
        <v>74</v>
      </c>
      <c r="F31" s="76"/>
    </row>
    <row r="32" ht="17.95" customHeight="1" spans="1:6">
      <c r="A32" s="77"/>
      <c r="B32" s="79"/>
      <c r="C32" s="67" t="s">
        <v>75</v>
      </c>
      <c r="D32" s="71"/>
      <c r="E32" s="69" t="s">
        <v>76</v>
      </c>
      <c r="F32" s="76"/>
    </row>
    <row r="33" ht="17.95" customHeight="1" spans="1:6">
      <c r="A33" s="77"/>
      <c r="B33" s="79"/>
      <c r="C33" s="67"/>
      <c r="D33" s="71"/>
      <c r="E33" s="56"/>
      <c r="F33" s="56"/>
    </row>
    <row r="34" ht="17.95" customHeight="1" spans="1:6">
      <c r="A34" s="77"/>
      <c r="B34" s="79"/>
      <c r="C34" s="80"/>
      <c r="D34" s="52"/>
      <c r="E34" s="56"/>
      <c r="F34" s="56"/>
    </row>
    <row r="35" ht="17.95" customHeight="1" spans="1:6">
      <c r="A35" s="77"/>
      <c r="B35" s="79"/>
      <c r="C35" s="80"/>
      <c r="D35" s="46"/>
      <c r="E35" s="77"/>
      <c r="F35" s="76"/>
    </row>
    <row r="36" ht="17.95" customHeight="1" spans="1:6">
      <c r="A36" s="46" t="s">
        <v>77</v>
      </c>
      <c r="B36" s="71">
        <v>6626</v>
      </c>
      <c r="C36" s="81" t="s">
        <v>78</v>
      </c>
      <c r="D36" s="71">
        <f>D6+D14+D25+D28</f>
        <v>6626</v>
      </c>
      <c r="E36" s="81" t="s">
        <v>78</v>
      </c>
      <c r="F36" s="71">
        <f>SUM(F6:F24)</f>
        <v>6626</v>
      </c>
    </row>
    <row r="37" ht="11.2" customHeight="1" spans="5:6">
      <c r="E37" s="82"/>
      <c r="F37" s="82"/>
    </row>
  </sheetData>
  <mergeCells count="3">
    <mergeCell ref="A2:F2"/>
    <mergeCell ref="A4:B4"/>
    <mergeCell ref="C4:F4"/>
  </mergeCells>
  <pageMargins left="0.75" right="0.75" top="0.384999990463257" bottom="0.155000001192093" header="0.344999998807907" footer="0.200000002980232"/>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workbookViewId="0">
      <selection activeCell="E25" sqref="E25"/>
    </sheetView>
  </sheetViews>
  <sheetFormatPr defaultColWidth="10" defaultRowHeight="13.5" outlineLevelCol="6"/>
  <cols>
    <col min="1" max="3" width="10.45" customWidth="1"/>
    <col min="4" max="4" width="42.8833333333333" customWidth="1"/>
    <col min="5" max="7" width="23.3416666666667" customWidth="1"/>
    <col min="8" max="8" width="9.76666666666667" customWidth="1"/>
  </cols>
  <sheetData>
    <row r="1" ht="26.95" customHeight="1" spans="1:7">
      <c r="A1" s="40" t="s">
        <v>152</v>
      </c>
      <c r="B1" s="40"/>
      <c r="C1" s="40"/>
      <c r="D1" s="40"/>
      <c r="E1" s="40"/>
      <c r="F1" s="40"/>
      <c r="G1" s="40"/>
    </row>
    <row r="2" ht="22.6" customHeight="1" spans="1:7">
      <c r="A2" s="10" t="s">
        <v>4</v>
      </c>
      <c r="B2" s="10"/>
      <c r="C2" s="10"/>
      <c r="D2" s="10"/>
      <c r="E2" s="10"/>
      <c r="F2" s="10"/>
      <c r="G2" s="41" t="s">
        <v>98</v>
      </c>
    </row>
    <row r="3" ht="19.95" customHeight="1" spans="1:7">
      <c r="A3" s="42" t="s">
        <v>153</v>
      </c>
      <c r="B3" s="42"/>
      <c r="C3" s="42"/>
      <c r="D3" s="42" t="s">
        <v>154</v>
      </c>
      <c r="E3" s="42" t="s">
        <v>85</v>
      </c>
      <c r="F3" s="58" t="s">
        <v>155</v>
      </c>
      <c r="G3" s="58" t="s">
        <v>156</v>
      </c>
    </row>
    <row r="4" ht="19.95" customHeight="1" spans="1:7">
      <c r="A4" s="42" t="s">
        <v>108</v>
      </c>
      <c r="B4" s="42" t="s">
        <v>109</v>
      </c>
      <c r="C4" s="42" t="s">
        <v>110</v>
      </c>
      <c r="D4" s="42"/>
      <c r="E4" s="42"/>
      <c r="F4" s="58"/>
      <c r="G4" s="58"/>
    </row>
    <row r="5" ht="13.55" customHeight="1" spans="1:7">
      <c r="A5" s="44"/>
      <c r="B5" s="44"/>
      <c r="C5" s="44"/>
      <c r="D5" s="44" t="s">
        <v>85</v>
      </c>
      <c r="E5" s="59">
        <f>E7+E17+E22+E29+E32</f>
        <v>6731</v>
      </c>
      <c r="F5" s="59">
        <f>F7+F17+F22+F29+F32</f>
        <v>2610.23</v>
      </c>
      <c r="G5" s="59">
        <f>G7+G17+G22+G29+G32</f>
        <v>4120.77</v>
      </c>
    </row>
    <row r="6" ht="14.3" customHeight="1" spans="1:7">
      <c r="A6" s="55" t="s">
        <v>4</v>
      </c>
      <c r="B6" s="55"/>
      <c r="C6" s="55"/>
      <c r="D6" s="55"/>
      <c r="E6" s="55"/>
      <c r="F6" s="55"/>
      <c r="G6" s="55"/>
    </row>
    <row r="7" ht="14.3" customHeight="1" spans="1:7">
      <c r="A7" s="56" t="s">
        <v>112</v>
      </c>
      <c r="B7" s="56"/>
      <c r="C7" s="56"/>
      <c r="D7" s="56" t="s">
        <v>15</v>
      </c>
      <c r="E7" s="57">
        <f>E8+E12+E14</f>
        <v>6602.91</v>
      </c>
      <c r="F7" s="57">
        <f>F8+F12+F14</f>
        <v>2514.14</v>
      </c>
      <c r="G7" s="57">
        <f>G8+G12+G14</f>
        <v>4088.77</v>
      </c>
    </row>
    <row r="8" ht="14.3" customHeight="1" spans="1:7">
      <c r="A8" s="56" t="s">
        <v>112</v>
      </c>
      <c r="B8" s="56" t="s">
        <v>113</v>
      </c>
      <c r="C8" s="56"/>
      <c r="D8" s="56" t="s">
        <v>114</v>
      </c>
      <c r="E8" s="57">
        <f>E9+E10+E11</f>
        <v>6547.91</v>
      </c>
      <c r="F8" s="57">
        <f>F9+F10+F11</f>
        <v>2514.14</v>
      </c>
      <c r="G8" s="57">
        <f>G9+G10+G11</f>
        <v>4033.77</v>
      </c>
    </row>
    <row r="9" ht="13.45" customHeight="1" spans="1:7">
      <c r="A9" s="56" t="s">
        <v>112</v>
      </c>
      <c r="B9" s="56" t="s">
        <v>113</v>
      </c>
      <c r="C9" s="56" t="s">
        <v>115</v>
      </c>
      <c r="D9" s="56" t="s">
        <v>116</v>
      </c>
      <c r="E9" s="57">
        <v>88.69</v>
      </c>
      <c r="F9" s="57">
        <v>88.69</v>
      </c>
      <c r="G9" s="57"/>
    </row>
    <row r="10" ht="13.45" customHeight="1" spans="1:7">
      <c r="A10" s="56" t="s">
        <v>112</v>
      </c>
      <c r="B10" s="56" t="s">
        <v>113</v>
      </c>
      <c r="C10" s="56" t="s">
        <v>117</v>
      </c>
      <c r="D10" s="56" t="s">
        <v>118</v>
      </c>
      <c r="E10" s="57">
        <f>3975.77+18+40</f>
        <v>4033.77</v>
      </c>
      <c r="F10" s="57"/>
      <c r="G10" s="57">
        <f>3975.77+18+40</f>
        <v>4033.77</v>
      </c>
    </row>
    <row r="11" ht="13.45" customHeight="1" spans="1:7">
      <c r="A11" s="56" t="s">
        <v>112</v>
      </c>
      <c r="B11" s="56" t="s">
        <v>113</v>
      </c>
      <c r="C11" s="56" t="s">
        <v>119</v>
      </c>
      <c r="D11" s="56" t="s">
        <v>120</v>
      </c>
      <c r="E11" s="57">
        <f>F11+G11</f>
        <v>2425.45</v>
      </c>
      <c r="F11" s="57">
        <f>2424.45+1</f>
        <v>2425.45</v>
      </c>
      <c r="G11" s="57"/>
    </row>
    <row r="12" ht="14.3" customHeight="1" spans="1:7">
      <c r="A12" s="56" t="s">
        <v>112</v>
      </c>
      <c r="B12" s="56" t="s">
        <v>121</v>
      </c>
      <c r="C12" s="56"/>
      <c r="D12" s="56" t="s">
        <v>122</v>
      </c>
      <c r="E12" s="57">
        <v>6</v>
      </c>
      <c r="F12" s="57"/>
      <c r="G12" s="57">
        <v>6</v>
      </c>
    </row>
    <row r="13" ht="13.45" customHeight="1" spans="1:7">
      <c r="A13" s="56" t="s">
        <v>112</v>
      </c>
      <c r="B13" s="56" t="s">
        <v>121</v>
      </c>
      <c r="C13" s="56" t="s">
        <v>123</v>
      </c>
      <c r="D13" s="56" t="s">
        <v>124</v>
      </c>
      <c r="E13" s="57">
        <v>6</v>
      </c>
      <c r="F13" s="57"/>
      <c r="G13" s="57">
        <v>6</v>
      </c>
    </row>
    <row r="14" ht="14.3" customHeight="1" spans="1:7">
      <c r="A14" s="56" t="s">
        <v>112</v>
      </c>
      <c r="B14" s="56" t="s">
        <v>125</v>
      </c>
      <c r="C14" s="56"/>
      <c r="D14" s="56" t="s">
        <v>126</v>
      </c>
      <c r="E14" s="57">
        <f>E15+E16</f>
        <v>49</v>
      </c>
      <c r="F14" s="57"/>
      <c r="G14" s="57">
        <f>G15+G16</f>
        <v>49</v>
      </c>
    </row>
    <row r="15" ht="13.45" customHeight="1" spans="1:7">
      <c r="A15" s="56" t="s">
        <v>112</v>
      </c>
      <c r="B15" s="56" t="s">
        <v>125</v>
      </c>
      <c r="C15" s="56" t="s">
        <v>117</v>
      </c>
      <c r="D15" s="56" t="s">
        <v>118</v>
      </c>
      <c r="E15" s="57">
        <v>19</v>
      </c>
      <c r="F15" s="57"/>
      <c r="G15" s="57">
        <v>19</v>
      </c>
    </row>
    <row r="16" ht="13.45" customHeight="1" spans="1:7">
      <c r="A16" s="56" t="s">
        <v>112</v>
      </c>
      <c r="B16" s="56" t="s">
        <v>125</v>
      </c>
      <c r="C16" s="56" t="s">
        <v>127</v>
      </c>
      <c r="D16" s="56" t="s">
        <v>128</v>
      </c>
      <c r="E16" s="57">
        <v>30</v>
      </c>
      <c r="F16" s="57"/>
      <c r="G16" s="57">
        <v>30</v>
      </c>
    </row>
    <row r="17" ht="14.3" customHeight="1" spans="1:7">
      <c r="A17" s="56" t="s">
        <v>129</v>
      </c>
      <c r="B17" s="56"/>
      <c r="C17" s="56"/>
      <c r="D17" s="56" t="s">
        <v>36</v>
      </c>
      <c r="E17" s="57">
        <v>36.16</v>
      </c>
      <c r="F17" s="57">
        <v>36.16</v>
      </c>
      <c r="G17" s="57"/>
    </row>
    <row r="18" ht="14.3" customHeight="1" spans="1:7">
      <c r="A18" s="56" t="s">
        <v>129</v>
      </c>
      <c r="B18" s="56" t="s">
        <v>130</v>
      </c>
      <c r="C18" s="56"/>
      <c r="D18" s="56" t="s">
        <v>131</v>
      </c>
      <c r="E18" s="57">
        <v>35.61</v>
      </c>
      <c r="F18" s="57">
        <v>35.61</v>
      </c>
      <c r="G18" s="57"/>
    </row>
    <row r="19" ht="13.45" customHeight="1" spans="1:7">
      <c r="A19" s="56" t="s">
        <v>129</v>
      </c>
      <c r="B19" s="56" t="s">
        <v>130</v>
      </c>
      <c r="C19" s="56" t="s">
        <v>130</v>
      </c>
      <c r="D19" s="56" t="s">
        <v>132</v>
      </c>
      <c r="E19" s="57">
        <v>35.61</v>
      </c>
      <c r="F19" s="57">
        <v>35.61</v>
      </c>
      <c r="G19" s="57"/>
    </row>
    <row r="20" ht="14.3" customHeight="1" spans="1:7">
      <c r="A20" s="56" t="s">
        <v>129</v>
      </c>
      <c r="B20" s="56" t="s">
        <v>127</v>
      </c>
      <c r="C20" s="56"/>
      <c r="D20" s="56" t="s">
        <v>133</v>
      </c>
      <c r="E20" s="57">
        <v>0.55</v>
      </c>
      <c r="F20" s="57">
        <v>0.55</v>
      </c>
      <c r="G20" s="57"/>
    </row>
    <row r="21" ht="13.45" customHeight="1" spans="1:7">
      <c r="A21" s="56" t="s">
        <v>129</v>
      </c>
      <c r="B21" s="56" t="s">
        <v>127</v>
      </c>
      <c r="C21" s="56" t="s">
        <v>127</v>
      </c>
      <c r="D21" s="56" t="s">
        <v>133</v>
      </c>
      <c r="E21" s="57">
        <v>0.55</v>
      </c>
      <c r="F21" s="57">
        <v>0.55</v>
      </c>
      <c r="G21" s="57"/>
    </row>
    <row r="22" ht="14.3" customHeight="1" spans="1:7">
      <c r="A22" s="56" t="s">
        <v>134</v>
      </c>
      <c r="B22" s="56"/>
      <c r="C22" s="56"/>
      <c r="D22" s="56" t="s">
        <v>39</v>
      </c>
      <c r="E22" s="57">
        <f>E23+E25</f>
        <v>23.76</v>
      </c>
      <c r="F22" s="57">
        <f>F23+F25</f>
        <v>11.76</v>
      </c>
      <c r="G22" s="57">
        <f>G23+G25</f>
        <v>12</v>
      </c>
    </row>
    <row r="23" ht="14.3" customHeight="1" spans="1:7">
      <c r="A23" s="55">
        <v>210</v>
      </c>
      <c r="B23" s="60" t="s">
        <v>135</v>
      </c>
      <c r="C23" s="55"/>
      <c r="D23" s="55" t="s">
        <v>136</v>
      </c>
      <c r="E23" s="57">
        <v>12</v>
      </c>
      <c r="F23" s="57"/>
      <c r="G23" s="57">
        <v>12</v>
      </c>
    </row>
    <row r="24" ht="14.3" customHeight="1" spans="1:7">
      <c r="A24" s="55">
        <v>210</v>
      </c>
      <c r="B24" s="60" t="s">
        <v>135</v>
      </c>
      <c r="C24" s="60" t="s">
        <v>137</v>
      </c>
      <c r="D24" s="55" t="s">
        <v>138</v>
      </c>
      <c r="E24" s="57">
        <v>12</v>
      </c>
      <c r="F24" s="57"/>
      <c r="G24" s="57">
        <v>12</v>
      </c>
    </row>
    <row r="25" ht="14.3" customHeight="1" spans="1:7">
      <c r="A25" s="56" t="s">
        <v>134</v>
      </c>
      <c r="B25" s="56" t="s">
        <v>139</v>
      </c>
      <c r="C25" s="56"/>
      <c r="D25" s="56" t="s">
        <v>140</v>
      </c>
      <c r="E25" s="57">
        <v>11.76</v>
      </c>
      <c r="F25" s="57">
        <v>11.76</v>
      </c>
      <c r="G25" s="57"/>
    </row>
    <row r="26" ht="13.45" customHeight="1" spans="1:7">
      <c r="A26" s="56" t="s">
        <v>134</v>
      </c>
      <c r="B26" s="56" t="s">
        <v>139</v>
      </c>
      <c r="C26" s="56" t="s">
        <v>115</v>
      </c>
      <c r="D26" s="56" t="s">
        <v>141</v>
      </c>
      <c r="E26" s="57">
        <v>3.75</v>
      </c>
      <c r="F26" s="57">
        <v>3.75</v>
      </c>
      <c r="G26" s="57"/>
    </row>
    <row r="27" ht="13.45" customHeight="1" spans="1:7">
      <c r="A27" s="56" t="s">
        <v>134</v>
      </c>
      <c r="B27" s="56" t="s">
        <v>139</v>
      </c>
      <c r="C27" s="56" t="s">
        <v>117</v>
      </c>
      <c r="D27" s="56" t="s">
        <v>142</v>
      </c>
      <c r="E27" s="57">
        <v>7.67</v>
      </c>
      <c r="F27" s="57">
        <v>7.67</v>
      </c>
      <c r="G27" s="57"/>
    </row>
    <row r="28" ht="13.45" customHeight="1" spans="1:7">
      <c r="A28" s="56" t="s">
        <v>134</v>
      </c>
      <c r="B28" s="56" t="s">
        <v>139</v>
      </c>
      <c r="C28" s="56" t="s">
        <v>127</v>
      </c>
      <c r="D28" s="56" t="s">
        <v>143</v>
      </c>
      <c r="E28" s="57">
        <v>0.34</v>
      </c>
      <c r="F28" s="57">
        <v>0.34</v>
      </c>
      <c r="G28" s="57"/>
    </row>
    <row r="29" ht="14.3" customHeight="1" spans="1:7">
      <c r="A29" s="56" t="s">
        <v>144</v>
      </c>
      <c r="B29" s="56"/>
      <c r="C29" s="56"/>
      <c r="D29" s="56" t="s">
        <v>52</v>
      </c>
      <c r="E29" s="57">
        <v>20</v>
      </c>
      <c r="F29" s="57"/>
      <c r="G29" s="57">
        <v>20</v>
      </c>
    </row>
    <row r="30" ht="14.3" customHeight="1" spans="1:7">
      <c r="A30" s="56" t="s">
        <v>144</v>
      </c>
      <c r="B30" s="56" t="s">
        <v>145</v>
      </c>
      <c r="C30" s="56"/>
      <c r="D30" s="56" t="s">
        <v>146</v>
      </c>
      <c r="E30" s="57">
        <v>20</v>
      </c>
      <c r="F30" s="57"/>
      <c r="G30" s="57">
        <v>20</v>
      </c>
    </row>
    <row r="31" ht="13.45" customHeight="1" spans="1:7">
      <c r="A31" s="56" t="s">
        <v>144</v>
      </c>
      <c r="B31" s="56" t="s">
        <v>145</v>
      </c>
      <c r="C31" s="56" t="s">
        <v>127</v>
      </c>
      <c r="D31" s="56" t="s">
        <v>147</v>
      </c>
      <c r="E31" s="57">
        <v>20</v>
      </c>
      <c r="F31" s="57"/>
      <c r="G31" s="57">
        <v>20</v>
      </c>
    </row>
    <row r="32" ht="14.3" customHeight="1" spans="1:7">
      <c r="A32" s="56" t="s">
        <v>148</v>
      </c>
      <c r="B32" s="56"/>
      <c r="C32" s="56"/>
      <c r="D32" s="56" t="s">
        <v>60</v>
      </c>
      <c r="E32" s="57">
        <v>48.17</v>
      </c>
      <c r="F32" s="57">
        <v>48.17</v>
      </c>
      <c r="G32" s="57"/>
    </row>
    <row r="33" ht="14.3" customHeight="1" spans="1:7">
      <c r="A33" s="56" t="s">
        <v>148</v>
      </c>
      <c r="B33" s="56" t="s">
        <v>117</v>
      </c>
      <c r="C33" s="56"/>
      <c r="D33" s="56" t="s">
        <v>149</v>
      </c>
      <c r="E33" s="57">
        <v>48.17</v>
      </c>
      <c r="F33" s="57">
        <v>48.17</v>
      </c>
      <c r="G33" s="57"/>
    </row>
    <row r="34" ht="13.45" customHeight="1" spans="1:7">
      <c r="A34" s="56" t="s">
        <v>148</v>
      </c>
      <c r="B34" s="56" t="s">
        <v>117</v>
      </c>
      <c r="C34" s="56" t="s">
        <v>115</v>
      </c>
      <c r="D34" s="56" t="s">
        <v>150</v>
      </c>
      <c r="E34" s="57">
        <v>48.17</v>
      </c>
      <c r="F34" s="57">
        <v>48.17</v>
      </c>
      <c r="G34" s="57"/>
    </row>
    <row r="35" ht="14.3" customHeight="1"/>
  </sheetData>
  <mergeCells count="8">
    <mergeCell ref="A1:G1"/>
    <mergeCell ref="A2:C2"/>
    <mergeCell ref="A3:C3"/>
    <mergeCell ref="A6:G6"/>
    <mergeCell ref="D3:D4"/>
    <mergeCell ref="E3:E4"/>
    <mergeCell ref="F3:F4"/>
    <mergeCell ref="G3:G4"/>
  </mergeCells>
  <pageMargins left="0.75" right="0.75" top="1" bottom="1" header="0.504999995231628" footer="0.504999995231628"/>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8"/>
  <sheetViews>
    <sheetView topLeftCell="A2" workbookViewId="0">
      <selection activeCell="C5" sqref="C5"/>
    </sheetView>
  </sheetViews>
  <sheetFormatPr defaultColWidth="10" defaultRowHeight="13.5" outlineLevelCol="2"/>
  <cols>
    <col min="1" max="1" width="30.9416666666667" customWidth="1"/>
    <col min="2" max="2" width="65.1416666666667" customWidth="1"/>
    <col min="3" max="3" width="31.4833333333333" customWidth="1"/>
  </cols>
  <sheetData>
    <row r="1" ht="32.95" customHeight="1" spans="1:3">
      <c r="A1" s="40" t="s">
        <v>157</v>
      </c>
      <c r="B1" s="40"/>
      <c r="C1" s="40"/>
    </row>
    <row r="2" ht="22.6" customHeight="1" spans="1:3">
      <c r="A2" s="10" t="s">
        <v>4</v>
      </c>
      <c r="B2" s="10"/>
      <c r="C2" s="41" t="s">
        <v>98</v>
      </c>
    </row>
    <row r="3" ht="19.95" customHeight="1" spans="1:3">
      <c r="A3" s="42" t="s">
        <v>99</v>
      </c>
      <c r="B3" s="54" t="s">
        <v>100</v>
      </c>
      <c r="C3" s="42" t="s">
        <v>158</v>
      </c>
    </row>
    <row r="4" ht="19.95" customHeight="1" spans="1:3">
      <c r="A4" s="55"/>
      <c r="B4" s="56"/>
      <c r="C4" s="57">
        <f>2609.23+1</f>
        <v>2610.23</v>
      </c>
    </row>
    <row r="5" ht="19.95" customHeight="1" spans="1:3">
      <c r="A5" s="55" t="s">
        <v>159</v>
      </c>
      <c r="B5" s="56" t="s">
        <v>160</v>
      </c>
      <c r="C5" s="57">
        <v>98.22</v>
      </c>
    </row>
    <row r="6" ht="19.95" customHeight="1" spans="1:3">
      <c r="A6" s="55" t="s">
        <v>161</v>
      </c>
      <c r="B6" s="56" t="s">
        <v>162</v>
      </c>
      <c r="C6" s="57">
        <v>24.11</v>
      </c>
    </row>
    <row r="7" ht="19.95" customHeight="1" spans="1:3">
      <c r="A7" s="55" t="s">
        <v>163</v>
      </c>
      <c r="B7" s="56" t="s">
        <v>164</v>
      </c>
      <c r="C7" s="57">
        <v>29.83</v>
      </c>
    </row>
    <row r="8" ht="19.95" customHeight="1" spans="1:3">
      <c r="A8" s="55" t="s">
        <v>165</v>
      </c>
      <c r="B8" s="56" t="s">
        <v>166</v>
      </c>
      <c r="C8" s="57">
        <f>105.97+1</f>
        <v>106.97</v>
      </c>
    </row>
    <row r="9" ht="19.95" customHeight="1" spans="1:3">
      <c r="A9" s="55" t="s">
        <v>167</v>
      </c>
      <c r="B9" s="56" t="s">
        <v>168</v>
      </c>
      <c r="C9" s="57">
        <v>35.61</v>
      </c>
    </row>
    <row r="10" ht="19.95" customHeight="1" spans="1:3">
      <c r="A10" s="55" t="s">
        <v>169</v>
      </c>
      <c r="B10" s="56" t="s">
        <v>170</v>
      </c>
      <c r="C10" s="57"/>
    </row>
    <row r="11" ht="19.95" customHeight="1" spans="1:3">
      <c r="A11" s="55" t="s">
        <v>171</v>
      </c>
      <c r="B11" s="56" t="s">
        <v>172</v>
      </c>
      <c r="C11" s="57">
        <v>11.54</v>
      </c>
    </row>
    <row r="12" ht="19.95" customHeight="1" spans="1:3">
      <c r="A12" s="55" t="s">
        <v>173</v>
      </c>
      <c r="B12" s="56" t="s">
        <v>174</v>
      </c>
      <c r="C12" s="57">
        <v>0.77</v>
      </c>
    </row>
    <row r="13" ht="19.95" customHeight="1" spans="1:3">
      <c r="A13" s="55" t="s">
        <v>175</v>
      </c>
      <c r="B13" s="56" t="s">
        <v>176</v>
      </c>
      <c r="C13" s="57">
        <v>48.17</v>
      </c>
    </row>
    <row r="14" ht="19.95" customHeight="1" spans="1:3">
      <c r="A14" s="55" t="s">
        <v>177</v>
      </c>
      <c r="B14" s="56" t="s">
        <v>178</v>
      </c>
      <c r="C14" s="57">
        <v>180.31</v>
      </c>
    </row>
    <row r="15" ht="19.95" customHeight="1" spans="1:3">
      <c r="A15" s="55" t="s">
        <v>179</v>
      </c>
      <c r="B15" s="56" t="s">
        <v>180</v>
      </c>
      <c r="C15" s="57">
        <v>18.14</v>
      </c>
    </row>
    <row r="16" ht="19.95" customHeight="1" spans="1:3">
      <c r="A16" s="55" t="s">
        <v>181</v>
      </c>
      <c r="B16" s="56" t="s">
        <v>182</v>
      </c>
      <c r="C16" s="57">
        <v>15</v>
      </c>
    </row>
    <row r="17" ht="19.95" customHeight="1" spans="1:3">
      <c r="A17" s="55" t="s">
        <v>183</v>
      </c>
      <c r="B17" s="56" t="s">
        <v>184</v>
      </c>
      <c r="C17" s="57"/>
    </row>
    <row r="18" ht="19.95" customHeight="1" spans="1:3">
      <c r="A18" s="55" t="s">
        <v>185</v>
      </c>
      <c r="B18" s="56" t="s">
        <v>186</v>
      </c>
      <c r="C18" s="57"/>
    </row>
    <row r="19" ht="19.95" customHeight="1" spans="1:3">
      <c r="A19" s="55" t="s">
        <v>187</v>
      </c>
      <c r="B19" s="56" t="s">
        <v>188</v>
      </c>
      <c r="C19" s="57">
        <v>46.8</v>
      </c>
    </row>
    <row r="20" ht="19.95" customHeight="1" spans="1:3">
      <c r="A20" s="55" t="s">
        <v>189</v>
      </c>
      <c r="B20" s="56" t="s">
        <v>190</v>
      </c>
      <c r="C20" s="57">
        <v>263.1</v>
      </c>
    </row>
    <row r="21" ht="19.95" customHeight="1" spans="1:3">
      <c r="A21" s="55" t="s">
        <v>191</v>
      </c>
      <c r="B21" s="56" t="s">
        <v>192</v>
      </c>
      <c r="C21" s="57">
        <v>2</v>
      </c>
    </row>
    <row r="22" ht="19.95" customHeight="1" spans="1:3">
      <c r="A22" s="55" t="s">
        <v>193</v>
      </c>
      <c r="B22" s="56" t="s">
        <v>194</v>
      </c>
      <c r="C22" s="57">
        <v>298</v>
      </c>
    </row>
    <row r="23" ht="19.95" customHeight="1" spans="1:3">
      <c r="A23" s="55" t="s">
        <v>195</v>
      </c>
      <c r="B23" s="56" t="s">
        <v>196</v>
      </c>
      <c r="C23" s="57">
        <v>671.95</v>
      </c>
    </row>
    <row r="24" ht="19.95" customHeight="1" spans="1:3">
      <c r="A24" s="55" t="s">
        <v>197</v>
      </c>
      <c r="B24" s="56" t="s">
        <v>198</v>
      </c>
      <c r="C24" s="57"/>
    </row>
    <row r="25" ht="19.95" customHeight="1" spans="1:3">
      <c r="A25" s="55" t="s">
        <v>199</v>
      </c>
      <c r="B25" s="56" t="s">
        <v>200</v>
      </c>
      <c r="C25" s="57"/>
    </row>
    <row r="26" ht="19.95" customHeight="1" spans="1:3">
      <c r="A26" s="55" t="s">
        <v>201</v>
      </c>
      <c r="B26" s="56" t="s">
        <v>202</v>
      </c>
      <c r="C26" s="57">
        <v>3</v>
      </c>
    </row>
    <row r="27" ht="19.95" customHeight="1" spans="1:3">
      <c r="A27" s="55" t="s">
        <v>203</v>
      </c>
      <c r="B27" s="56" t="s">
        <v>204</v>
      </c>
      <c r="C27" s="57">
        <v>23.39</v>
      </c>
    </row>
    <row r="28" ht="19.95" customHeight="1" spans="1:3">
      <c r="A28" s="55" t="s">
        <v>205</v>
      </c>
      <c r="B28" s="56" t="s">
        <v>206</v>
      </c>
      <c r="C28" s="57"/>
    </row>
    <row r="29" ht="19.95" customHeight="1" spans="1:3">
      <c r="A29" s="55" t="s">
        <v>207</v>
      </c>
      <c r="B29" s="56" t="s">
        <v>208</v>
      </c>
      <c r="C29" s="57"/>
    </row>
    <row r="30" ht="19.95" customHeight="1" spans="1:3">
      <c r="A30" s="55" t="s">
        <v>209</v>
      </c>
      <c r="B30" s="56" t="s">
        <v>210</v>
      </c>
      <c r="C30" s="57"/>
    </row>
    <row r="31" ht="19.95" customHeight="1" spans="1:3">
      <c r="A31" s="55" t="s">
        <v>211</v>
      </c>
      <c r="B31" s="56" t="s">
        <v>212</v>
      </c>
      <c r="C31" s="57"/>
    </row>
    <row r="32" ht="19.95" customHeight="1" spans="1:3">
      <c r="A32" s="55" t="s">
        <v>213</v>
      </c>
      <c r="B32" s="56" t="s">
        <v>214</v>
      </c>
      <c r="C32" s="57"/>
    </row>
    <row r="33" ht="19.95" customHeight="1" spans="1:3">
      <c r="A33" s="55" t="s">
        <v>215</v>
      </c>
      <c r="B33" s="56" t="s">
        <v>216</v>
      </c>
      <c r="C33" s="57"/>
    </row>
    <row r="34" ht="19.95" customHeight="1" spans="1:3">
      <c r="A34" s="55" t="s">
        <v>217</v>
      </c>
      <c r="B34" s="56" t="s">
        <v>218</v>
      </c>
      <c r="C34" s="57"/>
    </row>
    <row r="35" ht="19.95" customHeight="1" spans="1:3">
      <c r="A35" s="55" t="s">
        <v>219</v>
      </c>
      <c r="B35" s="56" t="s">
        <v>220</v>
      </c>
      <c r="C35" s="57">
        <v>3.45</v>
      </c>
    </row>
    <row r="36" ht="19.95" customHeight="1" spans="1:3">
      <c r="A36" s="55" t="s">
        <v>221</v>
      </c>
      <c r="B36" s="56" t="s">
        <v>222</v>
      </c>
      <c r="C36" s="57"/>
    </row>
    <row r="37" ht="19.95" customHeight="1" spans="1:3">
      <c r="A37" s="55" t="s">
        <v>223</v>
      </c>
      <c r="B37" s="56" t="s">
        <v>224</v>
      </c>
      <c r="C37" s="57"/>
    </row>
    <row r="38" ht="19.95" customHeight="1" spans="1:3">
      <c r="A38" s="55" t="s">
        <v>225</v>
      </c>
      <c r="B38" s="56" t="s">
        <v>226</v>
      </c>
      <c r="C38" s="57"/>
    </row>
    <row r="39" ht="19.95" customHeight="1" spans="1:3">
      <c r="A39" s="55" t="s">
        <v>227</v>
      </c>
      <c r="B39" s="56" t="s">
        <v>228</v>
      </c>
      <c r="C39" s="57">
        <v>6.35</v>
      </c>
    </row>
    <row r="40" ht="19.95" customHeight="1" spans="1:3">
      <c r="A40" s="55" t="s">
        <v>229</v>
      </c>
      <c r="B40" s="56" t="s">
        <v>230</v>
      </c>
      <c r="C40" s="57"/>
    </row>
    <row r="41" ht="19.95" customHeight="1" spans="1:3">
      <c r="A41" s="55" t="s">
        <v>231</v>
      </c>
      <c r="B41" s="56" t="s">
        <v>232</v>
      </c>
      <c r="C41" s="57">
        <v>723.22</v>
      </c>
    </row>
    <row r="42" ht="19.95" customHeight="1" spans="1:3">
      <c r="A42" s="55" t="s">
        <v>233</v>
      </c>
      <c r="B42" s="56" t="s">
        <v>234</v>
      </c>
      <c r="C42" s="57"/>
    </row>
    <row r="43" ht="19.95" customHeight="1" spans="1:3">
      <c r="A43" s="55" t="s">
        <v>235</v>
      </c>
      <c r="B43" s="56" t="s">
        <v>236</v>
      </c>
      <c r="C43" s="57"/>
    </row>
    <row r="44" ht="19.95" customHeight="1" spans="1:3">
      <c r="A44" s="55" t="s">
        <v>237</v>
      </c>
      <c r="B44" s="56" t="s">
        <v>238</v>
      </c>
      <c r="C44" s="57"/>
    </row>
    <row r="45" ht="19.95" customHeight="1" spans="1:3">
      <c r="A45" s="55" t="s">
        <v>239</v>
      </c>
      <c r="B45" s="56" t="s">
        <v>240</v>
      </c>
      <c r="C45" s="57"/>
    </row>
    <row r="46" ht="19.95" customHeight="1" spans="1:3">
      <c r="A46" s="55" t="s">
        <v>241</v>
      </c>
      <c r="B46" s="56" t="s">
        <v>242</v>
      </c>
      <c r="C46" s="57"/>
    </row>
    <row r="47" ht="19.95" customHeight="1" spans="1:3">
      <c r="A47" s="55" t="s">
        <v>243</v>
      </c>
      <c r="B47" s="56" t="s">
        <v>244</v>
      </c>
      <c r="C47" s="57"/>
    </row>
    <row r="48" ht="19.95" customHeight="1" spans="1:3">
      <c r="A48" s="55" t="s">
        <v>245</v>
      </c>
      <c r="B48" s="56" t="s">
        <v>246</v>
      </c>
      <c r="C48" s="57">
        <v>0.3</v>
      </c>
    </row>
  </sheetData>
  <mergeCells count="1">
    <mergeCell ref="A1:C1"/>
  </mergeCells>
  <pageMargins left="0.75" right="0.75" top="0.589999973773956" bottom="0.275000005960464" header="0.509999990463257" footer="0.275000005960464"/>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D21" sqref="D21"/>
    </sheetView>
  </sheetViews>
  <sheetFormatPr defaultColWidth="10" defaultRowHeight="13.5" outlineLevelCol="5"/>
  <cols>
    <col min="1" max="1" width="24.1583333333333" customWidth="1"/>
    <col min="2" max="2" width="26.1916666666667" customWidth="1"/>
    <col min="3" max="3" width="25.375" customWidth="1"/>
    <col min="4" max="6" width="18.8666666666667" customWidth="1"/>
  </cols>
  <sheetData>
    <row r="1" ht="26.2" customHeight="1" spans="1:6">
      <c r="A1" s="49"/>
      <c r="F1" s="50"/>
    </row>
    <row r="2" ht="35.95" customHeight="1" spans="1:6">
      <c r="A2" s="40" t="s">
        <v>247</v>
      </c>
      <c r="B2" s="40"/>
      <c r="C2" s="40"/>
      <c r="D2" s="40"/>
      <c r="E2" s="40"/>
      <c r="F2" s="40"/>
    </row>
    <row r="3" ht="24.7" customHeight="1" spans="1:6">
      <c r="A3" s="51" t="s">
        <v>4</v>
      </c>
      <c r="B3" s="49"/>
      <c r="C3" s="49"/>
      <c r="D3" s="49"/>
      <c r="E3" s="49"/>
      <c r="F3" s="41" t="s">
        <v>80</v>
      </c>
    </row>
    <row r="4" ht="28.45" customHeight="1" spans="1:6">
      <c r="A4" s="43" t="s">
        <v>248</v>
      </c>
      <c r="B4" s="42" t="s">
        <v>249</v>
      </c>
      <c r="C4" s="42" t="s">
        <v>250</v>
      </c>
      <c r="D4" s="42"/>
      <c r="E4" s="42"/>
      <c r="F4" s="42" t="s">
        <v>251</v>
      </c>
    </row>
    <row r="5" ht="27.7" customHeight="1" spans="1:6">
      <c r="A5" s="43"/>
      <c r="B5" s="42"/>
      <c r="C5" s="42" t="s">
        <v>91</v>
      </c>
      <c r="D5" s="42" t="s">
        <v>252</v>
      </c>
      <c r="E5" s="42" t="s">
        <v>253</v>
      </c>
      <c r="F5" s="42"/>
    </row>
    <row r="6" ht="45.7" customHeight="1" spans="1:6">
      <c r="A6" s="52">
        <v>64</v>
      </c>
      <c r="B6" s="52"/>
      <c r="C6" s="52">
        <v>44</v>
      </c>
      <c r="D6" s="52"/>
      <c r="E6" s="52">
        <v>44</v>
      </c>
      <c r="F6" s="52">
        <v>20</v>
      </c>
    </row>
    <row r="7" ht="14.2" customHeight="1" spans="1:6">
      <c r="A7" s="49"/>
      <c r="B7" s="49"/>
      <c r="C7" s="49"/>
      <c r="D7" s="49"/>
      <c r="E7" s="49"/>
      <c r="F7" s="49"/>
    </row>
    <row r="8" ht="14.2" customHeight="1" spans="1:1">
      <c r="A8" s="53"/>
    </row>
    <row r="9" ht="14.2" customHeight="1" spans="1:1">
      <c r="A9" s="53"/>
    </row>
    <row r="10" ht="14.3" customHeight="1"/>
    <row r="11" ht="14.3" customHeight="1"/>
    <row r="12" ht="14.3" customHeight="1"/>
    <row r="13" ht="14.3" customHeight="1" spans="2:2">
      <c r="B13" s="49"/>
    </row>
  </sheetData>
  <mergeCells count="5">
    <mergeCell ref="A2:F2"/>
    <mergeCell ref="C4:E4"/>
    <mergeCell ref="A4:A5"/>
    <mergeCell ref="B4:B5"/>
    <mergeCell ref="F4:F5"/>
  </mergeCells>
  <pageMargins left="0.75" right="0.75" top="1" bottom="1" header="0.504999995231628" footer="0.504999995231628"/>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F27" sqref="F27"/>
    </sheetView>
  </sheetViews>
  <sheetFormatPr defaultColWidth="10" defaultRowHeight="13.5"/>
  <cols>
    <col min="1" max="1" width="9.31666666666667" customWidth="1"/>
    <col min="2" max="3" width="7.875" customWidth="1"/>
    <col min="4" max="4" width="26.6" customWidth="1"/>
    <col min="5" max="5" width="15.0666666666667" customWidth="1"/>
    <col min="6" max="11" width="13.3" customWidth="1"/>
  </cols>
  <sheetData>
    <row r="1" ht="31.95" customHeight="1" spans="1:11">
      <c r="A1" s="40" t="s">
        <v>254</v>
      </c>
      <c r="B1" s="40"/>
      <c r="C1" s="40"/>
      <c r="D1" s="40"/>
      <c r="E1" s="40"/>
      <c r="F1" s="40"/>
      <c r="G1" s="40"/>
      <c r="H1" s="40"/>
      <c r="I1" s="40"/>
      <c r="J1" s="40"/>
      <c r="K1" s="40"/>
    </row>
    <row r="2" ht="33.9" customHeight="1" spans="1:11">
      <c r="A2" s="10" t="s">
        <v>4</v>
      </c>
      <c r="B2" s="10"/>
      <c r="D2" s="10"/>
      <c r="E2" s="10"/>
      <c r="F2" s="10"/>
      <c r="G2" s="10"/>
      <c r="H2" s="41"/>
      <c r="K2" s="41" t="s">
        <v>98</v>
      </c>
    </row>
    <row r="3" ht="19.95" customHeight="1" spans="1:11">
      <c r="A3" s="42" t="s">
        <v>153</v>
      </c>
      <c r="B3" s="42"/>
      <c r="C3" s="42"/>
      <c r="D3" s="42" t="s">
        <v>154</v>
      </c>
      <c r="E3" s="42" t="s">
        <v>83</v>
      </c>
      <c r="F3" s="42" t="s">
        <v>255</v>
      </c>
      <c r="G3" s="42"/>
      <c r="H3" s="42"/>
      <c r="I3" s="42"/>
      <c r="J3" s="42"/>
      <c r="K3" s="42"/>
    </row>
    <row r="4" ht="19.95" customHeight="1" spans="1:11">
      <c r="A4" s="42" t="s">
        <v>108</v>
      </c>
      <c r="B4" s="42" t="s">
        <v>109</v>
      </c>
      <c r="C4" s="42" t="s">
        <v>110</v>
      </c>
      <c r="D4" s="42"/>
      <c r="E4" s="42"/>
      <c r="F4" s="42" t="s">
        <v>85</v>
      </c>
      <c r="G4" s="42" t="s">
        <v>155</v>
      </c>
      <c r="H4" s="42"/>
      <c r="I4" s="42"/>
      <c r="J4" s="42"/>
      <c r="K4" s="42" t="s">
        <v>156</v>
      </c>
    </row>
    <row r="5" ht="35.95" customHeight="1" spans="1:11">
      <c r="A5" s="42"/>
      <c r="B5" s="42"/>
      <c r="C5" s="42"/>
      <c r="D5" s="42"/>
      <c r="E5" s="42"/>
      <c r="F5" s="42"/>
      <c r="G5" s="42" t="s">
        <v>101</v>
      </c>
      <c r="H5" s="43" t="s">
        <v>102</v>
      </c>
      <c r="I5" s="43" t="s">
        <v>103</v>
      </c>
      <c r="J5" s="43" t="s">
        <v>105</v>
      </c>
      <c r="K5" s="42"/>
    </row>
    <row r="6" ht="20.95" customHeight="1" spans="1:11">
      <c r="A6" s="44"/>
      <c r="B6" s="45"/>
      <c r="C6" s="45"/>
      <c r="D6" s="44" t="s">
        <v>256</v>
      </c>
      <c r="E6" s="46"/>
      <c r="F6" s="46"/>
      <c r="G6" s="46"/>
      <c r="H6" s="46"/>
      <c r="I6" s="46"/>
      <c r="J6" s="46"/>
      <c r="K6" s="46"/>
    </row>
    <row r="7" ht="20.95" customHeight="1" spans="1:11">
      <c r="A7" s="44"/>
      <c r="B7" s="47"/>
      <c r="C7" s="48"/>
      <c r="D7" s="47"/>
      <c r="E7" s="46"/>
      <c r="F7" s="46"/>
      <c r="G7" s="46"/>
      <c r="H7" s="46"/>
      <c r="I7" s="46"/>
      <c r="J7" s="46"/>
      <c r="K7" s="46"/>
    </row>
    <row r="8" ht="20.95" customHeight="1" spans="1:11">
      <c r="A8" s="44"/>
      <c r="B8" s="47"/>
      <c r="C8" s="47"/>
      <c r="D8" s="47"/>
      <c r="E8" s="46"/>
      <c r="F8" s="46"/>
      <c r="G8" s="46"/>
      <c r="H8" s="46"/>
      <c r="I8" s="46"/>
      <c r="J8" s="46"/>
      <c r="K8" s="46"/>
    </row>
    <row r="9" ht="13.45" customHeight="1"/>
    <row r="10" ht="13.45" customHeight="1"/>
    <row r="11" ht="13.45" customHeight="1"/>
    <row r="12" ht="13.45" customHeight="1"/>
    <row r="13" ht="13.45" customHeight="1"/>
    <row r="14" ht="13.45" customHeight="1"/>
    <row r="15" ht="13.45" customHeight="1"/>
    <row r="16" ht="13.45" customHeight="1"/>
    <row r="17" ht="13.45" customHeight="1"/>
    <row r="18" ht="13.45" customHeight="1"/>
    <row r="19" ht="13.45" customHeight="1" spans="1:1">
      <c r="A19" s="10"/>
    </row>
  </sheetData>
  <mergeCells count="12">
    <mergeCell ref="A1:K1"/>
    <mergeCell ref="A2:B2"/>
    <mergeCell ref="A3:C3"/>
    <mergeCell ref="F3:K3"/>
    <mergeCell ref="G4:J4"/>
    <mergeCell ref="A4:A5"/>
    <mergeCell ref="B4:B5"/>
    <mergeCell ref="C4:C5"/>
    <mergeCell ref="D3:D5"/>
    <mergeCell ref="E3:E5"/>
    <mergeCell ref="F4:F5"/>
    <mergeCell ref="K4:K5"/>
  </mergeCells>
  <pageMargins left="0.75" right="0.550000011920929" top="1" bottom="1" header="0.504999995231628" footer="0.50499999523162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封皮</vt:lpstr>
      <vt:lpstr>01</vt:lpstr>
      <vt:lpstr>02</vt:lpstr>
      <vt:lpstr>03</vt:lpstr>
      <vt:lpstr>04</vt:lpstr>
      <vt:lpstr>05</vt:lpstr>
      <vt:lpstr>06</vt:lpstr>
      <vt:lpstr>07</vt:lpstr>
      <vt:lpstr>08</vt:lpstr>
      <vt:lpstr>09</vt:lpstr>
      <vt:lpstr>10</vt:lpstr>
      <vt:lpstr>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2023-04-11T01:44:00Z</dcterms:created>
  <dcterms:modified xsi:type="dcterms:W3CDTF">2024-11-05T00:57:25Z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1417612BF96D42189EE8F8840AC98589_12</vt:lpwstr>
  </property>
  <property fmtid="{D5CDD505-2E9C-101B-9397-08002B2CF9AE}" pid="3" name="KSOProductBuildVer">
    <vt:lpwstr>2052-12.1.0.18608</vt:lpwstr>
  </property>
</Properties>
</file>