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 tabRatio="568" firstSheet="1" activeTab="3"/>
  </bookViews>
  <sheets>
    <sheet name="Define" sheetId="42" state="hidden" r:id="rId1"/>
    <sheet name="全市基金收" sheetId="25" r:id="rId2"/>
    <sheet name="全市基金支" sheetId="26" r:id="rId3"/>
    <sheet name="本级基金支出（功能项级）" sheetId="45" r:id="rId4"/>
    <sheet name="市对下转移性支出（分地区分项目）" sheetId="43" r:id="rId5"/>
    <sheet name="专项债务限额、余额" sheetId="46" r:id="rId6"/>
  </sheets>
  <definedNames>
    <definedName name="_xlnm.Print_Titles" localSheetId="3">'本级基金支出（功能项级）'!$3:$4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<sst xmlns="http://schemas.openxmlformats.org/spreadsheetml/2006/main" count="129" uniqueCount="113">
  <si>
    <t>FORMULA_DBT=</t>
  </si>
  <si>
    <t>C:\DOCUMENTS AND SETTINGS\ADMINISTRATOR\桌面\2018年人代会草案简表定稿.XLSX</t>
  </si>
  <si>
    <t>公式</t>
  </si>
  <si>
    <t>2018本级项级-整数</t>
  </si>
  <si>
    <t>盘锦市2020年政府性基金预算收入预算表</t>
  </si>
  <si>
    <t>单位：万元</t>
  </si>
  <si>
    <t>预算科目</t>
  </si>
  <si>
    <t>2019年快报数</t>
  </si>
  <si>
    <t>2020年预算数</t>
  </si>
  <si>
    <t>2020年预算数比2019年快报数</t>
  </si>
  <si>
    <t>增减额</t>
  </si>
  <si>
    <t>增减%</t>
  </si>
  <si>
    <t>政府性基金收入合计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</si>
  <si>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</si>
  <si>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</si>
  <si>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</si>
  <si>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</si>
  <si>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</si>
  <si>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</si>
  <si>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</si>
  <si>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</si>
  <si>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</si>
  <si>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</si>
  <si>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</si>
  <si>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</si>
  <si>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</si>
  <si>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</si>
  <si>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</si>
  <si>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加：上级补助收入</t>
  </si>
  <si>
    <t xml:space="preserve">   上年结余</t>
  </si>
  <si>
    <t xml:space="preserve">   调入资金</t>
  </si>
  <si>
    <t xml:space="preserve">   债务转贷收入</t>
  </si>
  <si>
    <t>收入总计</t>
  </si>
  <si>
    <t>盘锦市2020年政府性基金预算支出预算表</t>
  </si>
  <si>
    <t>2019年预算数</t>
  </si>
  <si>
    <t>2020年预算数比2019年预算数</t>
  </si>
  <si>
    <t>政府性基金支出合计</t>
  </si>
  <si>
    <t xml:space="preserve">   大中型水库移民后期扶持基金支出</t>
  </si>
  <si>
    <t xml:space="preserve">   小型水库移民扶助基金安排的支出</t>
  </si>
  <si>
    <t xml:space="preserve">   国有土地使用权出让相关支出</t>
  </si>
  <si>
    <t xml:space="preserve">   国有土地收益基金相关支出</t>
  </si>
  <si>
    <t xml:space="preserve">   农业土地开发资金相关支出</t>
  </si>
  <si>
    <t xml:space="preserve">   城市基础设施配套费相关支出</t>
  </si>
  <si>
    <t xml:space="preserve">   污水处理费相关支出</t>
  </si>
  <si>
    <t xml:space="preserve">   农林水支出</t>
  </si>
  <si>
    <t xml:space="preserve">   交通运输支出</t>
  </si>
  <si>
    <t xml:space="preserve">   旅游发展基金支出</t>
  </si>
  <si>
    <t xml:space="preserve">   其他政府性基金相关支出</t>
  </si>
  <si>
    <t xml:space="preserve">   彩票发行销售机构业务费安排的支出</t>
  </si>
  <si>
    <t xml:space="preserve">   彩票公益金安排的支出</t>
  </si>
  <si>
    <t xml:space="preserve">   债务付息支出</t>
  </si>
  <si>
    <t xml:space="preserve">   债务发行费用支出</t>
  </si>
  <si>
    <t xml:space="preserve">   加：上解上级支出</t>
  </si>
  <si>
    <t xml:space="preserve">       调出资金</t>
  </si>
  <si>
    <t xml:space="preserve">       债务还本支出</t>
  </si>
  <si>
    <t xml:space="preserve">       结转下年</t>
  </si>
  <si>
    <t>支出总计</t>
  </si>
  <si>
    <t>市本级2020年政府性基金预算支出预算表</t>
  </si>
  <si>
    <t>文化旅游体育与传媒支出</t>
  </si>
  <si>
    <t xml:space="preserve">    旅游发展基金支出</t>
  </si>
  <si>
    <t xml:space="preserve">      地方旅游开发项目补助</t>
  </si>
  <si>
    <t>社会保障和就业支出</t>
  </si>
  <si>
    <t xml:space="preserve">    大中型水库移民后期扶持基金支出</t>
  </si>
  <si>
    <t xml:space="preserve">        移民补助</t>
  </si>
  <si>
    <t xml:space="preserve">        基础设施建设和经济发展</t>
  </si>
  <si>
    <t>城乡社区支出</t>
  </si>
  <si>
    <t xml:space="preserve">    国有土地使用权出让相关支出</t>
  </si>
  <si>
    <t xml:space="preserve">        征地和拆迁补偿支出</t>
  </si>
  <si>
    <t xml:space="preserve">    污水处理费相关支出</t>
  </si>
  <si>
    <t xml:space="preserve">        其他污水处理费安排的支出</t>
  </si>
  <si>
    <t>交通运输支出</t>
  </si>
  <si>
    <t xml:space="preserve">    港口建设费安排的支出</t>
  </si>
  <si>
    <t xml:space="preserve">        其他港口建设费安排的支出</t>
  </si>
  <si>
    <t>其他支出</t>
  </si>
  <si>
    <t xml:space="preserve">    彩票发行销售机构业务费安排的支出</t>
  </si>
  <si>
    <t xml:space="preserve">        体育彩票发行机构的业务费支出</t>
  </si>
  <si>
    <t xml:space="preserve">    彩票公益金安排的支出</t>
  </si>
  <si>
    <t xml:space="preserve">        用于社会福利的彩票公益金支出</t>
  </si>
  <si>
    <t xml:space="preserve">        用于体育事业的彩票公益金支出</t>
  </si>
  <si>
    <t xml:space="preserve">        用于残疾人事业的彩票公益金支出</t>
  </si>
  <si>
    <t xml:space="preserve">        用于城乡医疗救助的彩票公益金支出</t>
  </si>
  <si>
    <t xml:space="preserve">    债务付息支出</t>
  </si>
  <si>
    <t xml:space="preserve">        国有土地使用权出让金债务付息支出</t>
  </si>
  <si>
    <t xml:space="preserve">    债务发行费用支出</t>
  </si>
  <si>
    <t xml:space="preserve">        其他政府性基金债务发行费用支出</t>
  </si>
  <si>
    <t xml:space="preserve">  加： 补助下级支出</t>
  </si>
  <si>
    <t xml:space="preserve">      上解上级支出</t>
  </si>
  <si>
    <t xml:space="preserve">      调出资金</t>
  </si>
  <si>
    <t xml:space="preserve">      债务还本支出</t>
  </si>
  <si>
    <t xml:space="preserve">      债务转贷支出</t>
  </si>
  <si>
    <t xml:space="preserve">      结转下年</t>
  </si>
  <si>
    <t>2020年政府性基金市对下转移性支出预算表</t>
  </si>
  <si>
    <t>项                目</t>
  </si>
  <si>
    <t>金额</t>
  </si>
  <si>
    <t>政府性基金预算市对下转移性支出合计</t>
  </si>
  <si>
    <t>旅游发展基金补助地方项目资金</t>
  </si>
  <si>
    <t>大中型水库移民后期扶持基金</t>
  </si>
  <si>
    <t>彩票市场调控资金</t>
  </si>
  <si>
    <t>中央集中彩票公益金支持地方体育事业专项资金</t>
  </si>
  <si>
    <t>中央和省财政城乡医疗救助补助资金</t>
  </si>
  <si>
    <t>残疾人事业发展补助</t>
  </si>
  <si>
    <t>按地区划分：</t>
  </si>
  <si>
    <t>盘山县</t>
  </si>
  <si>
    <t>大洼区</t>
  </si>
  <si>
    <t>双台子区</t>
  </si>
  <si>
    <t>兴隆台区</t>
  </si>
  <si>
    <t>辽东湾新区</t>
  </si>
  <si>
    <t>2019年地方政府专项债务限额、余额情况表</t>
  </si>
  <si>
    <t>单位：亿元</t>
  </si>
  <si>
    <t>地区</t>
  </si>
  <si>
    <t>专项债务限额</t>
  </si>
  <si>
    <t>专项债务余额</t>
  </si>
  <si>
    <t>盘锦市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</si>
</sst>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_-* #,##0\¥_-;\-* #,##0\¥_-;_-* &quot;-&quot;\¥_-;_-@_-"/>
    <numFmt numFmtId="180" formatCode="_(* #,##0.00_);_(* \(#,##0.00\);_(* &quot;-&quot;??_);_(@_)"/>
    <numFmt numFmtId="181" formatCode="_(&quot;$&quot;* #,##0.00_);_(&quot;$&quot;* \(#,##0.00\);_(&quot;$&quot;* &quot;-&quot;??_);_(@_)"/>
    <numFmt numFmtId="182" formatCode="#,##0.00\¥;\-#,##0.00\¥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#,##0.00_ "/>
    <numFmt numFmtId="188" formatCode="0.00_);[Red]\(0.00\)"/>
    <numFmt numFmtId="189" formatCode="#,##0_ "/>
    <numFmt numFmtId="190" formatCode="0_ ;[Red]\-0\ "/>
    <numFmt numFmtId="191" formatCode="0_ "/>
    <numFmt numFmtId="192" formatCode="0.0_ "/>
    <numFmt numFmtId="193" formatCode="#,##0.0_ "/>
    <numFmt numFmtId="194" formatCode="_ * #,##0_ ;_ * \-#,##0_ ;_ * &quot;-&quot;??_ ;_ @_ "/>
  </numFmts>
  <fonts count="87">
    <font>
      <sz val="11"/>
      <color theme="1"/>
      <name val="Tahoma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7"/>
      <name val="Small Fonts"/>
      <charset val="134"/>
    </font>
    <font>
      <sz val="12"/>
      <name val="Arial"/>
      <charset val="134"/>
    </font>
    <font>
      <b/>
      <sz val="12"/>
      <name val="Arial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color indexed="8"/>
      <name val="华文仿宋"/>
      <charset val="134"/>
    </font>
    <font>
      <sz val="10"/>
      <color indexed="8"/>
      <name val="宋体"/>
      <charset val="134"/>
    </font>
    <font>
      <b/>
      <sz val="9"/>
      <color indexed="9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sz val="10"/>
      <name val="Geneva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16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/>
    <xf numFmtId="0" fontId="37" fillId="33" borderId="0" applyNumberFormat="0" applyBorder="0" applyAlignment="0" applyProtection="0">
      <alignment vertical="center"/>
    </xf>
    <xf numFmtId="0" fontId="39" fillId="36" borderId="14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>
      <alignment horizontal="left" vertical="top"/>
    </xf>
    <xf numFmtId="0" fontId="40" fillId="38" borderId="0">
      <alignment horizontal="right" vertical="center"/>
    </xf>
    <xf numFmtId="0" fontId="41" fillId="39" borderId="0" applyNumberFormat="0" applyBorder="0" applyAlignment="0" applyProtection="0"/>
    <xf numFmtId="0" fontId="37" fillId="40" borderId="0" applyNumberFormat="0" applyBorder="0" applyAlignment="0" applyProtection="0">
      <alignment vertical="center"/>
    </xf>
    <xf numFmtId="0" fontId="42" fillId="0" borderId="0"/>
    <xf numFmtId="0" fontId="3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" fillId="44" borderId="15" applyNumberFormat="0" applyFont="0" applyAlignment="0" applyProtection="0">
      <alignment vertical="center"/>
    </xf>
    <xf numFmtId="0" fontId="44" fillId="0" borderId="0"/>
    <xf numFmtId="0" fontId="5" fillId="0" borderId="2">
      <alignment horizontal="distributed" vertical="center" wrapText="1"/>
    </xf>
    <xf numFmtId="0" fontId="45" fillId="45" borderId="16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6" fillId="45" borderId="17" applyNumberFormat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176" fontId="44" fillId="0" borderId="0" applyFont="0" applyFill="0" applyBorder="0" applyAlignment="0" applyProtection="0"/>
    <xf numFmtId="0" fontId="37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1" fontId="5" fillId="0" borderId="2">
      <alignment vertical="center"/>
      <protection locked="0"/>
    </xf>
    <xf numFmtId="177" fontId="1" fillId="0" borderId="0"/>
    <xf numFmtId="0" fontId="48" fillId="41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50" fillId="3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3" fillId="47" borderId="17" applyNumberFormat="0" applyAlignment="0" applyProtection="0">
      <alignment vertical="center"/>
    </xf>
    <xf numFmtId="9" fontId="1" fillId="0" borderId="0" applyFont="0" applyFill="0" applyBorder="0" applyAlignment="0" applyProtection="0"/>
    <xf numFmtId="0" fontId="3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5" fillId="0" borderId="0"/>
    <xf numFmtId="0" fontId="37" fillId="43" borderId="0" applyNumberFormat="0" applyBorder="0" applyAlignment="0" applyProtection="0">
      <alignment vertical="center"/>
    </xf>
    <xf numFmtId="0" fontId="41" fillId="53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0" fillId="38" borderId="0">
      <alignment horizontal="left" vertical="center"/>
    </xf>
    <xf numFmtId="0" fontId="57" fillId="0" borderId="0" applyNumberFormat="0" applyFill="0" applyBorder="0" applyAlignment="0" applyProtection="0">
      <alignment vertical="center"/>
    </xf>
    <xf numFmtId="37" fontId="58" fillId="0" borderId="0"/>
    <xf numFmtId="179" fontId="1" fillId="0" borderId="0"/>
    <xf numFmtId="0" fontId="51" fillId="34" borderId="0" applyNumberFormat="0" applyBorder="0" applyAlignment="0" applyProtection="0"/>
    <xf numFmtId="2" fontId="59" fillId="0" borderId="0" applyProtection="0"/>
    <xf numFmtId="0" fontId="60" fillId="0" borderId="20">
      <alignment horizontal="left" vertical="center"/>
    </xf>
    <xf numFmtId="0" fontId="36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57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63" fillId="53" borderId="0" applyNumberFormat="0" applyBorder="0" applyAlignment="0" applyProtection="0"/>
    <xf numFmtId="0" fontId="63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63" fillId="64" borderId="0" applyNumberFormat="0" applyBorder="0" applyAlignment="0" applyProtection="0"/>
    <xf numFmtId="0" fontId="63" fillId="65" borderId="0" applyNumberFormat="0" applyBorder="0" applyAlignment="0" applyProtection="0"/>
    <xf numFmtId="0" fontId="63" fillId="39" borderId="0" applyNumberFormat="0" applyBorder="0" applyAlignment="0" applyProtection="0"/>
    <xf numFmtId="0" fontId="63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68" borderId="0" applyNumberFormat="0" applyBorder="0" applyAlignment="0" applyProtection="0"/>
    <xf numFmtId="0" fontId="63" fillId="50" borderId="0" applyNumberFormat="0" applyBorder="0" applyAlignment="0" applyProtection="0"/>
    <xf numFmtId="0" fontId="63" fillId="69" borderId="0" applyNumberFormat="0" applyBorder="0" applyAlignment="0" applyProtection="0"/>
    <xf numFmtId="0" fontId="41" fillId="57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180" fontId="1" fillId="0" borderId="0" applyFill="0" applyBorder="0" applyAlignment="0"/>
    <xf numFmtId="0" fontId="64" fillId="0" borderId="0" applyNumberFormat="0" applyFill="0" applyBorder="0" applyAlignment="0" applyProtection="0"/>
    <xf numFmtId="41" fontId="44" fillId="0" borderId="0" applyFont="0" applyFill="0" applyBorder="0" applyAlignment="0" applyProtection="0"/>
    <xf numFmtId="0" fontId="1" fillId="0" borderId="0"/>
    <xf numFmtId="180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1" fillId="0" borderId="0"/>
    <xf numFmtId="0" fontId="65" fillId="0" borderId="0"/>
    <xf numFmtId="0" fontId="59" fillId="0" borderId="0" applyProtection="0"/>
    <xf numFmtId="38" fontId="66" fillId="45" borderId="0" applyNumberFormat="0" applyBorder="0" applyAlignment="0" applyProtection="0"/>
    <xf numFmtId="0" fontId="60" fillId="0" borderId="21" applyNumberFormat="0" applyAlignment="0" applyProtection="0">
      <alignment horizontal="left" vertical="center"/>
    </xf>
    <xf numFmtId="0" fontId="67" fillId="0" borderId="0" applyProtection="0"/>
    <xf numFmtId="0" fontId="60" fillId="0" borderId="0" applyProtection="0"/>
    <xf numFmtId="10" fontId="66" fillId="38" borderId="2" applyNumberFormat="0" applyBorder="0" applyAlignment="0" applyProtection="0"/>
    <xf numFmtId="37" fontId="58" fillId="0" borderId="0">
      <alignment vertical="center"/>
    </xf>
    <xf numFmtId="0" fontId="68" fillId="0" borderId="0"/>
    <xf numFmtId="0" fontId="69" fillId="0" borderId="0"/>
    <xf numFmtId="0" fontId="70" fillId="0" borderId="0"/>
    <xf numFmtId="10" fontId="44" fillId="0" borderId="0" applyFont="0" applyFill="0" applyBorder="0" applyAlignment="0" applyProtection="0"/>
    <xf numFmtId="1" fontId="44" fillId="0" borderId="0"/>
    <xf numFmtId="0" fontId="71" fillId="38" borderId="0">
      <alignment horizontal="center" vertical="top"/>
    </xf>
    <xf numFmtId="0" fontId="72" fillId="38" borderId="0">
      <alignment horizontal="center" vertical="center"/>
    </xf>
    <xf numFmtId="0" fontId="73" fillId="38" borderId="0">
      <alignment horizontal="left" vertical="center"/>
    </xf>
    <xf numFmtId="0" fontId="73" fillId="38" borderId="0">
      <alignment horizontal="right" vertical="center"/>
    </xf>
    <xf numFmtId="0" fontId="40" fillId="38" borderId="0">
      <alignment horizontal="center" vertical="center"/>
    </xf>
    <xf numFmtId="41" fontId="1" fillId="0" borderId="0" applyFont="0" applyFill="0" applyBorder="0" applyAlignment="0" applyProtection="0"/>
    <xf numFmtId="0" fontId="74" fillId="38" borderId="0">
      <alignment horizontal="center" vertical="top"/>
    </xf>
    <xf numFmtId="0" fontId="40" fillId="38" borderId="0">
      <alignment horizontal="left" vertical="top"/>
    </xf>
    <xf numFmtId="0" fontId="72" fillId="38" borderId="0">
      <alignment horizontal="center" vertical="top"/>
    </xf>
    <xf numFmtId="0" fontId="40" fillId="38" borderId="0">
      <alignment horizontal="center" vertical="top"/>
    </xf>
    <xf numFmtId="0" fontId="40" fillId="38" borderId="0">
      <alignment horizontal="right" vertical="top"/>
    </xf>
    <xf numFmtId="0" fontId="41" fillId="38" borderId="0">
      <alignment horizontal="left" vertical="top"/>
    </xf>
    <xf numFmtId="0" fontId="75" fillId="0" borderId="0"/>
    <xf numFmtId="0" fontId="41" fillId="38" borderId="0">
      <alignment horizontal="left" vertical="center"/>
    </xf>
    <xf numFmtId="0" fontId="59" fillId="0" borderId="22" applyProtection="0"/>
    <xf numFmtId="9" fontId="1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7" fillId="0" borderId="24" applyNumberFormat="0" applyFill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1" fillId="44" borderId="0" applyNumberFormat="0" applyBorder="0" applyAlignment="0" applyProtection="0"/>
    <xf numFmtId="0" fontId="1" fillId="0" borderId="0">
      <alignment vertical="center"/>
    </xf>
    <xf numFmtId="0" fontId="61" fillId="66" borderId="0" applyNumberFormat="0" applyBorder="0" applyAlignment="0" applyProtection="0"/>
    <xf numFmtId="0" fontId="61" fillId="33" borderId="0" applyNumberFormat="0" applyBorder="0" applyAlignment="0" applyProtection="0"/>
    <xf numFmtId="9" fontId="65" fillId="0" borderId="0" applyFont="0" applyFill="0" applyBorder="0" applyAlignment="0" applyProtection="0"/>
    <xf numFmtId="0" fontId="51" fillId="72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/>
    <xf numFmtId="43" fontId="37" fillId="0" borderId="0" applyFont="0" applyFill="0" applyBorder="0" applyAlignment="0" applyProtection="0">
      <alignment vertical="center"/>
    </xf>
    <xf numFmtId="0" fontId="82" fillId="73" borderId="0" applyNumberFormat="0" applyBorder="0" applyAlignment="0" applyProtection="0"/>
    <xf numFmtId="0" fontId="36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83" fillId="0" borderId="0"/>
    <xf numFmtId="0" fontId="1" fillId="0" borderId="0">
      <alignment vertical="center"/>
    </xf>
    <xf numFmtId="0" fontId="1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183" fontId="38" fillId="0" borderId="0" applyFont="0" applyFill="0" applyBorder="0" applyAlignment="0" applyProtection="0"/>
    <xf numFmtId="38" fontId="49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85" fillId="0" borderId="0"/>
    <xf numFmtId="185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2" fillId="75" borderId="0" applyNumberFormat="0" applyBorder="0" applyAlignment="0" applyProtection="0"/>
    <xf numFmtId="0" fontId="82" fillId="76" borderId="0" applyNumberFormat="0" applyBorder="0" applyAlignment="0" applyProtection="0"/>
    <xf numFmtId="0" fontId="38" fillId="0" borderId="0">
      <alignment vertical="center"/>
    </xf>
    <xf numFmtId="40" fontId="49" fillId="0" borderId="0" applyFont="0" applyFill="0" applyBorder="0" applyAlignment="0" applyProtection="0"/>
    <xf numFmtId="0" fontId="86" fillId="0" borderId="0"/>
  </cellStyleXfs>
  <cellXfs count="76">
    <xf numFmtId="0" fontId="0" fillId="0" borderId="0" xfId="0"/>
    <xf numFmtId="0" fontId="1" fillId="0" borderId="0" xfId="193" applyFill="1" applyBorder="1" applyAlignment="1">
      <alignment vertical="center" wrapText="1"/>
    </xf>
    <xf numFmtId="0" fontId="2" fillId="0" borderId="0" xfId="193" applyFont="1" applyFill="1" applyAlignment="1">
      <alignment horizontal="center" vertical="center" wrapText="1"/>
    </xf>
    <xf numFmtId="0" fontId="1" fillId="0" borderId="0" xfId="193" applyFill="1" applyAlignment="1"/>
    <xf numFmtId="0" fontId="1" fillId="0" borderId="0" xfId="0" applyFont="1" applyFill="1" applyAlignment="1">
      <alignment vertical="center"/>
    </xf>
    <xf numFmtId="0" fontId="3" fillId="0" borderId="0" xfId="193" applyFont="1" applyFill="1" applyBorder="1" applyAlignment="1">
      <alignment horizontal="center" vertical="center" wrapText="1"/>
    </xf>
    <xf numFmtId="0" fontId="4" fillId="0" borderId="1" xfId="193" applyFont="1" applyFill="1" applyBorder="1" applyAlignment="1">
      <alignment horizontal="center" vertical="center" wrapText="1"/>
    </xf>
    <xf numFmtId="0" fontId="5" fillId="0" borderId="1" xfId="193" applyFont="1" applyFill="1" applyBorder="1" applyAlignment="1">
      <alignment horizontal="right" vertical="center" wrapText="1"/>
    </xf>
    <xf numFmtId="0" fontId="5" fillId="0" borderId="2" xfId="193" applyFont="1" applyFill="1" applyBorder="1" applyAlignment="1">
      <alignment horizontal="center" vertical="center" wrapText="1"/>
    </xf>
    <xf numFmtId="0" fontId="5" fillId="0" borderId="2" xfId="182" applyFont="1" applyFill="1" applyBorder="1" applyAlignment="1">
      <alignment horizontal="left" vertical="center" indent="2"/>
    </xf>
    <xf numFmtId="187" fontId="5" fillId="0" borderId="2" xfId="193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88" fontId="6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188" fontId="5" fillId="0" borderId="2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197" applyFont="1" applyFill="1" applyAlignment="1">
      <alignment horizontal="center" vertical="center"/>
    </xf>
    <xf numFmtId="0" fontId="5" fillId="0" borderId="0" xfId="197" applyFont="1" applyFill="1" applyAlignment="1">
      <alignment vertical="center"/>
    </xf>
    <xf numFmtId="189" fontId="5" fillId="0" borderId="0" xfId="197" applyNumberFormat="1" applyFont="1" applyFill="1" applyAlignment="1">
      <alignment horizontal="center" vertical="center"/>
    </xf>
    <xf numFmtId="0" fontId="5" fillId="0" borderId="1" xfId="197" applyFont="1" applyFill="1" applyBorder="1" applyAlignment="1">
      <alignment horizontal="right" vertical="center"/>
    </xf>
    <xf numFmtId="0" fontId="5" fillId="0" borderId="3" xfId="197" applyFont="1" applyFill="1" applyBorder="1" applyAlignment="1">
      <alignment horizontal="center" vertical="center"/>
    </xf>
    <xf numFmtId="190" fontId="5" fillId="0" borderId="2" xfId="140" applyNumberFormat="1" applyFont="1" applyFill="1" applyBorder="1" applyAlignment="1" applyProtection="1">
      <alignment horizontal="center" vertical="center" wrapText="1"/>
    </xf>
    <xf numFmtId="191" fontId="5" fillId="0" borderId="2" xfId="140" applyNumberFormat="1" applyFont="1" applyFill="1" applyBorder="1" applyAlignment="1">
      <alignment horizontal="center" vertical="center" wrapText="1"/>
    </xf>
    <xf numFmtId="0" fontId="5" fillId="0" borderId="4" xfId="197" applyFont="1" applyFill="1" applyBorder="1" applyAlignment="1">
      <alignment horizontal="center" vertical="center"/>
    </xf>
    <xf numFmtId="0" fontId="10" fillId="0" borderId="2" xfId="198" applyFont="1" applyFill="1" applyBorder="1" applyAlignment="1">
      <alignment horizontal="left" vertical="center"/>
    </xf>
    <xf numFmtId="191" fontId="10" fillId="0" borderId="2" xfId="199" applyNumberFormat="1" applyFont="1" applyFill="1" applyBorder="1" applyAlignment="1">
      <alignment vertical="center"/>
    </xf>
    <xf numFmtId="191" fontId="10" fillId="0" borderId="2" xfId="196" applyNumberFormat="1" applyFont="1" applyFill="1" applyBorder="1" applyAlignment="1">
      <alignment vertical="center"/>
    </xf>
    <xf numFmtId="192" fontId="10" fillId="0" borderId="2" xfId="196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 applyProtection="1">
      <alignment vertical="center"/>
    </xf>
    <xf numFmtId="191" fontId="4" fillId="0" borderId="2" xfId="199" applyNumberFormat="1" applyFont="1" applyFill="1" applyBorder="1" applyAlignment="1">
      <alignment vertical="center"/>
    </xf>
    <xf numFmtId="191" fontId="4" fillId="0" borderId="2" xfId="196" applyNumberFormat="1" applyFont="1" applyFill="1" applyBorder="1" applyAlignment="1">
      <alignment vertical="center"/>
    </xf>
    <xf numFmtId="192" fontId="4" fillId="0" borderId="2" xfId="196" applyNumberFormat="1" applyFont="1" applyFill="1" applyBorder="1" applyAlignment="1">
      <alignment horizontal="right" vertical="center"/>
    </xf>
    <xf numFmtId="49" fontId="5" fillId="0" borderId="2" xfId="198" applyNumberFormat="1" applyFont="1" applyFill="1" applyBorder="1" applyAlignment="1">
      <alignment horizontal="left" vertical="center"/>
    </xf>
    <xf numFmtId="191" fontId="5" fillId="0" borderId="2" xfId="199" applyNumberFormat="1" applyFont="1" applyFill="1" applyBorder="1" applyAlignment="1">
      <alignment vertical="center"/>
    </xf>
    <xf numFmtId="191" fontId="5" fillId="0" borderId="2" xfId="196" applyNumberFormat="1" applyFont="1" applyFill="1" applyBorder="1" applyAlignment="1">
      <alignment vertical="center"/>
    </xf>
    <xf numFmtId="192" fontId="5" fillId="0" borderId="2" xfId="196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left" vertical="center"/>
    </xf>
    <xf numFmtId="0" fontId="5" fillId="0" borderId="5" xfId="198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189" fontId="5" fillId="0" borderId="2" xfId="199" applyNumberFormat="1" applyFont="1" applyFill="1" applyBorder="1" applyAlignment="1">
      <alignment vertical="center"/>
    </xf>
    <xf numFmtId="193" fontId="5" fillId="0" borderId="2" xfId="199" applyNumberFormat="1" applyFont="1" applyFill="1" applyBorder="1" applyAlignment="1">
      <alignment vertical="center"/>
    </xf>
    <xf numFmtId="0" fontId="10" fillId="0" borderId="2" xfId="198" applyNumberFormat="1" applyFont="1" applyFill="1" applyBorder="1" applyAlignment="1" applyProtection="1">
      <alignment horizontal="center" vertical="center"/>
    </xf>
    <xf numFmtId="189" fontId="10" fillId="0" borderId="2" xfId="199" applyNumberFormat="1" applyFont="1" applyFill="1" applyBorder="1" applyAlignment="1">
      <alignment horizontal="center" vertical="center"/>
    </xf>
    <xf numFmtId="193" fontId="10" fillId="0" borderId="2" xfId="199" applyNumberFormat="1" applyFont="1" applyFill="1" applyBorder="1" applyAlignment="1">
      <alignment horizontal="center" vertical="center"/>
    </xf>
    <xf numFmtId="191" fontId="5" fillId="0" borderId="0" xfId="0" applyNumberFormat="1" applyFont="1" applyFill="1" applyAlignment="1">
      <alignment vertical="center"/>
    </xf>
    <xf numFmtId="191" fontId="5" fillId="0" borderId="2" xfId="200" applyNumberFormat="1" applyFont="1" applyFill="1" applyBorder="1" applyAlignment="1">
      <alignment vertical="center"/>
    </xf>
    <xf numFmtId="191" fontId="5" fillId="0" borderId="2" xfId="198" applyNumberFormat="1" applyFont="1" applyFill="1" applyBorder="1" applyAlignment="1">
      <alignment horizontal="right" vertical="center"/>
    </xf>
    <xf numFmtId="0" fontId="3" fillId="0" borderId="0" xfId="198" applyFont="1" applyFill="1" applyAlignment="1">
      <alignment horizontal="center" vertical="center"/>
    </xf>
    <xf numFmtId="0" fontId="5" fillId="0" borderId="0" xfId="198" applyFont="1" applyFill="1" applyAlignment="1">
      <alignment vertical="center"/>
    </xf>
    <xf numFmtId="0" fontId="5" fillId="0" borderId="1" xfId="198" applyFont="1" applyFill="1" applyBorder="1" applyAlignment="1">
      <alignment horizontal="right" vertical="center"/>
    </xf>
    <xf numFmtId="0" fontId="5" fillId="0" borderId="2" xfId="198" applyFont="1" applyFill="1" applyBorder="1" applyAlignment="1">
      <alignment horizontal="center" vertical="center" wrapText="1"/>
    </xf>
    <xf numFmtId="194" fontId="5" fillId="0" borderId="3" xfId="180" applyNumberFormat="1" applyFont="1" applyFill="1" applyBorder="1" applyAlignment="1">
      <alignment horizontal="center" vertical="center"/>
    </xf>
    <xf numFmtId="194" fontId="5" fillId="0" borderId="2" xfId="180" applyNumberFormat="1" applyFont="1" applyFill="1" applyBorder="1" applyAlignment="1">
      <alignment horizontal="center" vertical="center"/>
    </xf>
    <xf numFmtId="194" fontId="5" fillId="0" borderId="4" xfId="180" applyNumberFormat="1" applyFont="1" applyFill="1" applyBorder="1" applyAlignment="1">
      <alignment horizontal="center" vertical="center"/>
    </xf>
    <xf numFmtId="49" fontId="10" fillId="0" borderId="2" xfId="198" applyNumberFormat="1" applyFont="1" applyFill="1" applyBorder="1" applyAlignment="1">
      <alignment horizontal="left" vertical="center"/>
    </xf>
    <xf numFmtId="3" fontId="5" fillId="0" borderId="2" xfId="114" applyNumberFormat="1" applyFont="1" applyFill="1" applyBorder="1" applyAlignment="1" applyProtection="1">
      <alignment vertical="center"/>
    </xf>
    <xf numFmtId="49" fontId="5" fillId="0" borderId="2" xfId="195" applyNumberFormat="1" applyFont="1" applyFill="1" applyBorder="1" applyAlignment="1">
      <alignment horizontal="left" vertical="center"/>
    </xf>
    <xf numFmtId="3" fontId="5" fillId="0" borderId="2" xfId="195" applyNumberFormat="1" applyFont="1" applyFill="1" applyBorder="1" applyAlignment="1" applyProtection="1">
      <alignment horizontal="left" vertical="center" indent="1"/>
    </xf>
    <xf numFmtId="3" fontId="10" fillId="0" borderId="2" xfId="195" applyNumberFormat="1" applyFont="1" applyFill="1" applyBorder="1" applyAlignment="1" applyProtection="1">
      <alignment horizontal="center" vertical="center"/>
    </xf>
  </cellXfs>
  <cellStyles count="2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差_农林水和城市维护标准支出20080505－县区合计_义县" xfId="50"/>
    <cellStyle name="好_来源表_义县" xfId="51"/>
    <cellStyle name="差_城建部门_义县" xfId="52"/>
    <cellStyle name="强调文字颜色 2 3 2" xfId="53"/>
    <cellStyle name="20% - 强调文字颜色 3 2 3 3" xfId="54"/>
    <cellStyle name="常规 44" xfId="55"/>
    <cellStyle name="_ET_STYLE_NoName_00__朝阳报省" xfId="56"/>
    <cellStyle name="20% - 强调文字颜色 2 3 6" xfId="57"/>
    <cellStyle name="检查单元格 3 4 2 2" xfId="58"/>
    <cellStyle name="40% - 强调文字颜色 6 3" xfId="59"/>
    <cellStyle name="S21" xfId="60"/>
    <cellStyle name="S16" xfId="61"/>
    <cellStyle name="Accent2 - 40%" xfId="62"/>
    <cellStyle name="40% - 强调文字颜色 2 2 3 2 2" xfId="63"/>
    <cellStyle name="常规 31 2" xfId="64"/>
    <cellStyle name="差_2006年34青海_上报抚顺市2015.12.29-2016年预算相关报表" xfId="65"/>
    <cellStyle name="适中 2 4 2" xfId="66"/>
    <cellStyle name="60% - 强调文字颜色 2 3" xfId="67"/>
    <cellStyle name="好_27重庆_上报抚顺市2015.12.29-2016年预算相关报表" xfId="68"/>
    <cellStyle name="注释 3 3 3 2 2" xfId="69"/>
    <cellStyle name="_norma1_2006年1月份税收收入分类型汇总表" xfId="70"/>
    <cellStyle name="表标题 3 2 3" xfId="71"/>
    <cellStyle name="输出 2 3 2 2 2" xfId="72"/>
    <cellStyle name="20% - 强调文字颜色 1 3 4 3" xfId="73"/>
    <cellStyle name="计算 2 3 3" xfId="74"/>
    <cellStyle name="汇总 3 6 2" xfId="75"/>
    <cellStyle name="Currency [0]" xfId="76"/>
    <cellStyle name="40% - 强调文字颜色 4 2 3 3" xfId="77"/>
    <cellStyle name="20% - 强调文字颜色 6 3 5" xfId="78"/>
    <cellStyle name="千位[0]_(人代会用)" xfId="79"/>
    <cellStyle name="数字 3 2 3" xfId="80"/>
    <cellStyle name="Dollar (zero dec) 2 2" xfId="81"/>
    <cellStyle name="差_2006年全省财力计算表（中央、决算）" xfId="82"/>
    <cellStyle name="小数 2 4 2" xfId="83"/>
    <cellStyle name="强调文字颜色 4 2 3 3" xfId="84"/>
    <cellStyle name="60% - 强调文字颜色 6 3 4 2 2" xfId="85"/>
    <cellStyle name="통화 [0]_BOILER-CO1" xfId="86"/>
    <cellStyle name="好_检验表（调整后）_上报抚顺市2015.12.29-2016年预算相关报表" xfId="87"/>
    <cellStyle name="60% - 强调文字颜色 5 3 2 2" xfId="88"/>
    <cellStyle name="好_M01-2(州市补助收入)_义县" xfId="89"/>
    <cellStyle name="好_2006年全省财力计算表（中央、决算） 2" xfId="90"/>
    <cellStyle name="强调文字颜色 3 3 6 2" xfId="91"/>
    <cellStyle name="40% - 强调文字颜色 1 3 5 2" xfId="92"/>
    <cellStyle name="输入 2 5 3" xfId="93"/>
    <cellStyle name="百分比 2 2 3 3" xfId="94"/>
    <cellStyle name="常规 2 2 2" xfId="95"/>
    <cellStyle name="链接单元格 3 4" xfId="96"/>
    <cellStyle name="差_30云南_义县" xfId="97"/>
    <cellStyle name="好_2008年支出核定_义县" xfId="98"/>
    <cellStyle name="_2011年计划本子自制" xfId="99"/>
    <cellStyle name="20% - 强调文字颜色 5 3 5 2" xfId="100"/>
    <cellStyle name="Accent5 - 40%" xfId="101"/>
    <cellStyle name="标题 5" xfId="102"/>
    <cellStyle name="60% - 强调文字颜色 1 3 4 2 2" xfId="103"/>
    <cellStyle name="40% - 强调文字颜色 3 2 4 2" xfId="104"/>
    <cellStyle name="强调文字颜色 1 2" xfId="105"/>
    <cellStyle name="S18" xfId="106"/>
    <cellStyle name="解释性文本 2 2" xfId="107"/>
    <cellStyle name="no dec" xfId="108"/>
    <cellStyle name="comma zerodec 4" xfId="109"/>
    <cellStyle name="好_33甘肃_上报抚顺市2015.12.29-2016年预算相关报表" xfId="110"/>
    <cellStyle name="Fixed" xfId="111"/>
    <cellStyle name="Header2 2 2" xfId="112"/>
    <cellStyle name="60% - 强调文字颜色 3 2 4" xfId="113"/>
    <cellStyle name="常规 17" xfId="114"/>
    <cellStyle name="好_530629_2006年县级财政报表附表_上报抚顺市2015.12.29-2016年预算相关报表" xfId="115"/>
    <cellStyle name="常规 15" xfId="116"/>
    <cellStyle name="差_05潍坊" xfId="117"/>
    <cellStyle name="警告文本 3 3 2" xfId="118"/>
    <cellStyle name="Accent1" xfId="119"/>
    <cellStyle name="Accent1 - 20%" xfId="120"/>
    <cellStyle name="Accent1 - 40%" xfId="121"/>
    <cellStyle name="Accent1 - 60%" xfId="122"/>
    <cellStyle name="Accent1_2006年33甘肃" xfId="123"/>
    <cellStyle name="Accent2" xfId="124"/>
    <cellStyle name="Accent2 - 60%" xfId="125"/>
    <cellStyle name="Accent2_2006年33甘肃" xfId="126"/>
    <cellStyle name="Accent3" xfId="127"/>
    <cellStyle name="Accent3 - 60%" xfId="128"/>
    <cellStyle name="Accent4 - 60%" xfId="129"/>
    <cellStyle name="Accent4_上报抚顺市2015.12.29-2016年预算相关报表" xfId="130"/>
    <cellStyle name="Accent5" xfId="131"/>
    <cellStyle name="Accent5_上报抚顺市2015.12.29-2016年预算相关报表" xfId="132"/>
    <cellStyle name="Accent6" xfId="133"/>
    <cellStyle name="Accent6 - 40%" xfId="134"/>
    <cellStyle name="Accent6 - 60%" xfId="135"/>
    <cellStyle name="Accent6_2006年33甘肃" xfId="136"/>
    <cellStyle name="Calc Currency (0)" xfId="137"/>
    <cellStyle name="ColLevel_0" xfId="138"/>
    <cellStyle name="Comma [0]" xfId="139"/>
    <cellStyle name="常规 2 2" xfId="140"/>
    <cellStyle name="Comma_1995" xfId="141"/>
    <cellStyle name="Currency_1995" xfId="142"/>
    <cellStyle name="Currency1" xfId="143"/>
    <cellStyle name="钎霖_4岿角利" xfId="144"/>
    <cellStyle name="Date" xfId="145"/>
    <cellStyle name="Grey" xfId="146"/>
    <cellStyle name="Header1" xfId="147"/>
    <cellStyle name="HEADING1" xfId="148"/>
    <cellStyle name="HEADING2" xfId="149"/>
    <cellStyle name="Input [yellow]" xfId="150"/>
    <cellStyle name="no dec 2" xfId="151"/>
    <cellStyle name="Norma,_laroux_4_营业在建 (2)_E21" xfId="152"/>
    <cellStyle name="Normal - Style1" xfId="153"/>
    <cellStyle name="Normal_#10-Headcount" xfId="154"/>
    <cellStyle name="Percent [2]" xfId="155"/>
    <cellStyle name="Percent_laroux" xfId="156"/>
    <cellStyle name="S0" xfId="157"/>
    <cellStyle name="S1" xfId="158"/>
    <cellStyle name="S10" xfId="159"/>
    <cellStyle name="S11" xfId="160"/>
    <cellStyle name="S20" xfId="161"/>
    <cellStyle name="千位分隔[0] 2" xfId="162"/>
    <cellStyle name="S3" xfId="163"/>
    <cellStyle name="S4" xfId="164"/>
    <cellStyle name="S5" xfId="165"/>
    <cellStyle name="S6" xfId="166"/>
    <cellStyle name="S7" xfId="167"/>
    <cellStyle name="S8" xfId="168"/>
    <cellStyle name="常规 2 3" xfId="169"/>
    <cellStyle name="S9" xfId="170"/>
    <cellStyle name="Total" xfId="171"/>
    <cellStyle name="百分比 2 2 2" xfId="172"/>
    <cellStyle name="百分比 5" xfId="173"/>
    <cellStyle name="标题 1 2" xfId="174"/>
    <cellStyle name="标题 2 2" xfId="175"/>
    <cellStyle name="标题 3 2" xfId="176"/>
    <cellStyle name="标题 4 2" xfId="177"/>
    <cellStyle name="千位分隔 3 2" xfId="178"/>
    <cellStyle name="千位分隔 4" xfId="179"/>
    <cellStyle name="千位分隔 2" xfId="180"/>
    <cellStyle name="差_05潍坊_上报抚顺市2015.12.29-2016年预算相关报表" xfId="181"/>
    <cellStyle name="常规_ts" xfId="182"/>
    <cellStyle name="差_2006年33甘肃" xfId="183"/>
    <cellStyle name="差_2006年33甘肃_上报抚顺市2015.12.29-2016年预算相关报表" xfId="184"/>
    <cellStyle name="归盒啦_95" xfId="185"/>
    <cellStyle name="好_530623_2006年县级财政报表附表" xfId="186"/>
    <cellStyle name="差_530629_2006年县级财政报表附表" xfId="187"/>
    <cellStyle name="后继超级链接" xfId="188"/>
    <cellStyle name="未定义" xfId="189"/>
    <cellStyle name="千位分隔 5 2" xfId="190"/>
    <cellStyle name="强调 2" xfId="191"/>
    <cellStyle name="强调文字颜色 6 2 4" xfId="192"/>
    <cellStyle name="常规_附件2-2017年草案新增2张债务表" xfId="193"/>
    <cellStyle name="常规 14" xfId="194"/>
    <cellStyle name="常规 2" xfId="195"/>
    <cellStyle name="常规_（11月12日）2011年全省财政收入预算（2000亿元）" xfId="196"/>
    <cellStyle name="常规_2007年预算草案(人大)" xfId="197"/>
    <cellStyle name="常规_2012年报人代会20张表-表样" xfId="198"/>
    <cellStyle name="常规_省本级2004年快报及2005年预算（平衡部分）" xfId="199"/>
    <cellStyle name="常规_省本级2004年快报及2005年预算（平衡部分） 2" xfId="200"/>
    <cellStyle name="超级链接" xfId="201"/>
    <cellStyle name="分级显示行_1_13区汇总" xfId="202"/>
    <cellStyle name="烹拳 [0]_ +Foil &amp; -FOIL &amp; PAPER" xfId="203"/>
    <cellStyle name="콤마 [0]_BOILER-CO1" xfId="204"/>
    <cellStyle name="霓付_ +Foil &amp; -FOIL &amp; PAPER" xfId="205"/>
    <cellStyle name="普通_ 白土" xfId="206"/>
    <cellStyle name="霓付 [0]_ +Foil &amp; -FOIL &amp; PAPER" xfId="207"/>
    <cellStyle name="烹拳_ +Foil &amp; -FOIL &amp; PAPER" xfId="208"/>
    <cellStyle name="千分位[0]_ 白土" xfId="209"/>
    <cellStyle name="千分位_ 白土" xfId="210"/>
    <cellStyle name="强调 1" xfId="211"/>
    <cellStyle name="强调 3" xfId="212"/>
    <cellStyle name="样式 1 2" xfId="213"/>
    <cellStyle name="콤마_BOILER-CO1" xfId="214"/>
    <cellStyle name="표준_0N-HANDLING " xfId="2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26"/>
  <sheetViews>
    <sheetView showZeros="0" workbookViewId="0">
      <selection activeCell="J15" sqref="J15"/>
    </sheetView>
  </sheetViews>
  <sheetFormatPr defaultColWidth="9" defaultRowHeight="13.5" outlineLevelCol="4"/>
  <cols>
    <col min="1" max="1" width="43.75" style="25" customWidth="1"/>
    <col min="2" max="5" width="18.625" style="25" customWidth="1"/>
    <col min="6" max="16384" width="9" style="25"/>
  </cols>
  <sheetData>
    <row r="1" s="24" customFormat="1" ht="25.5" spans="1:5">
      <c r="A1" s="64" t="s">
        <v>4</v>
      </c>
      <c r="B1" s="64"/>
      <c r="C1" s="64"/>
      <c r="D1" s="64"/>
      <c r="E1" s="64"/>
    </row>
    <row r="2" s="25" customFormat="1" spans="1:5">
      <c r="A2" s="65"/>
      <c r="B2" s="65"/>
      <c r="C2" s="65"/>
      <c r="D2" s="66" t="s">
        <v>5</v>
      </c>
      <c r="E2" s="66"/>
    </row>
    <row r="3" s="25" customFormat="1" ht="19" customHeight="1" spans="1:5">
      <c r="A3" s="67" t="s">
        <v>6</v>
      </c>
      <c r="B3" s="68" t="s">
        <v>7</v>
      </c>
      <c r="C3" s="68" t="s">
        <v>8</v>
      </c>
      <c r="D3" s="69" t="s">
        <v>9</v>
      </c>
      <c r="E3" s="69"/>
    </row>
    <row r="4" s="25" customFormat="1" ht="19" customHeight="1" spans="1:5">
      <c r="A4" s="67"/>
      <c r="B4" s="70"/>
      <c r="C4" s="70"/>
      <c r="D4" s="69" t="s">
        <v>10</v>
      </c>
      <c r="E4" s="69" t="s">
        <v>11</v>
      </c>
    </row>
    <row r="5" s="26" customFormat="1" ht="19" customHeight="1" spans="1:5">
      <c r="A5" s="71" t="s">
        <v>12</v>
      </c>
      <c r="B5" s="38">
        <v>801599</v>
      </c>
      <c r="C5" s="38">
        <v>388700</v>
      </c>
      <c r="D5" s="39">
        <v>-412899</v>
      </c>
      <c r="E5" s="40">
        <v>-51.5</v>
      </c>
    </row>
    <row r="6" s="25" customFormat="1" ht="19" customHeight="1" spans="1:5">
      <c r="A6" s="51" t="s">
        <v>13</v>
      </c>
      <c r="B6" s="46">
        <v>0</v>
      </c>
      <c r="C6" s="46"/>
      <c r="D6" s="47">
        <v>0</v>
      </c>
      <c r="E6" s="48">
        <v>0</v>
      </c>
    </row>
    <row r="7" s="25" customFormat="1" ht="19" customHeight="1" spans="1:5">
      <c r="A7" s="51" t="s">
        <v>14</v>
      </c>
      <c r="B7" s="46">
        <v>1893</v>
      </c>
      <c r="C7" s="46">
        <v>1900</v>
      </c>
      <c r="D7" s="47">
        <v>7</v>
      </c>
      <c r="E7" s="48">
        <v>0.4</v>
      </c>
    </row>
    <row r="8" s="25" customFormat="1" ht="19" customHeight="1" spans="1:5">
      <c r="A8" s="72" t="s">
        <v>15</v>
      </c>
      <c r="B8" s="46">
        <v>0</v>
      </c>
      <c r="C8" s="46"/>
      <c r="D8" s="47">
        <v>0</v>
      </c>
      <c r="E8" s="48">
        <v>0</v>
      </c>
    </row>
    <row r="9" s="25" customFormat="1" ht="19" customHeight="1" spans="1:5">
      <c r="A9" s="72" t="s">
        <v>16</v>
      </c>
      <c r="B9" s="46">
        <v>20524</v>
      </c>
      <c r="C9" s="46">
        <v>20000</v>
      </c>
      <c r="D9" s="47">
        <v>-524</v>
      </c>
      <c r="E9" s="48">
        <v>-2.6</v>
      </c>
    </row>
    <row r="10" s="25" customFormat="1" ht="19" customHeight="1" spans="1:5">
      <c r="A10" s="72" t="s">
        <v>17</v>
      </c>
      <c r="B10" s="46">
        <v>3903</v>
      </c>
      <c r="C10" s="46">
        <v>4000</v>
      </c>
      <c r="D10" s="47">
        <v>97</v>
      </c>
      <c r="E10" s="48">
        <v>2.5</v>
      </c>
    </row>
    <row r="11" s="25" customFormat="1" ht="19" customHeight="1" spans="1:5">
      <c r="A11" s="72" t="s">
        <v>18</v>
      </c>
      <c r="B11" s="46">
        <v>741737</v>
      </c>
      <c r="C11" s="46">
        <v>330000</v>
      </c>
      <c r="D11" s="47">
        <v>-411737</v>
      </c>
      <c r="E11" s="48">
        <v>-55.5</v>
      </c>
    </row>
    <row r="12" s="25" customFormat="1" ht="19" customHeight="1" spans="1:5">
      <c r="A12" s="51" t="s">
        <v>19</v>
      </c>
      <c r="B12" s="46">
        <v>0</v>
      </c>
      <c r="C12" s="46"/>
      <c r="D12" s="47">
        <v>0</v>
      </c>
      <c r="E12" s="48">
        <v>0</v>
      </c>
    </row>
    <row r="13" s="25" customFormat="1" ht="19" customHeight="1" spans="1:5">
      <c r="A13" s="51" t="s">
        <v>20</v>
      </c>
      <c r="B13" s="46">
        <v>5674</v>
      </c>
      <c r="C13" s="46">
        <v>5700</v>
      </c>
      <c r="D13" s="47">
        <v>26</v>
      </c>
      <c r="E13" s="48">
        <v>0.5</v>
      </c>
    </row>
    <row r="14" s="25" customFormat="1" ht="19" customHeight="1" spans="1:5">
      <c r="A14" s="51" t="s">
        <v>21</v>
      </c>
      <c r="B14" s="46">
        <v>20630</v>
      </c>
      <c r="C14" s="46">
        <v>20000</v>
      </c>
      <c r="D14" s="47">
        <v>-630</v>
      </c>
      <c r="E14" s="48">
        <v>-3.1</v>
      </c>
    </row>
    <row r="15" s="25" customFormat="1" ht="19" customHeight="1" spans="1:5">
      <c r="A15" s="51" t="s">
        <v>22</v>
      </c>
      <c r="B15" s="46">
        <v>0</v>
      </c>
      <c r="C15" s="46"/>
      <c r="D15" s="47">
        <v>0</v>
      </c>
      <c r="E15" s="48">
        <v>0</v>
      </c>
    </row>
    <row r="16" s="25" customFormat="1" ht="19" customHeight="1" spans="1:5">
      <c r="A16" s="51" t="s">
        <v>23</v>
      </c>
      <c r="B16" s="46">
        <v>0</v>
      </c>
      <c r="C16" s="46"/>
      <c r="D16" s="47">
        <v>0</v>
      </c>
      <c r="E16" s="48">
        <v>0</v>
      </c>
    </row>
    <row r="17" s="25" customFormat="1" ht="19" customHeight="1" spans="1:5">
      <c r="A17" s="51" t="s">
        <v>24</v>
      </c>
      <c r="B17" s="46">
        <v>0</v>
      </c>
      <c r="C17" s="46"/>
      <c r="D17" s="47">
        <v>0</v>
      </c>
      <c r="E17" s="48">
        <v>0</v>
      </c>
    </row>
    <row r="18" s="25" customFormat="1" ht="19" customHeight="1" spans="1:5">
      <c r="A18" s="51" t="s">
        <v>25</v>
      </c>
      <c r="B18" s="46">
        <v>6131</v>
      </c>
      <c r="C18" s="46">
        <v>6000</v>
      </c>
      <c r="D18" s="47">
        <v>-131</v>
      </c>
      <c r="E18" s="48">
        <v>-2.1</v>
      </c>
    </row>
    <row r="19" s="25" customFormat="1" ht="19" customHeight="1" spans="1:5">
      <c r="A19" s="51" t="s">
        <v>26</v>
      </c>
      <c r="B19" s="46">
        <v>1107</v>
      </c>
      <c r="C19" s="46">
        <v>1100</v>
      </c>
      <c r="D19" s="47">
        <v>-7</v>
      </c>
      <c r="E19" s="48">
        <v>-0.6</v>
      </c>
    </row>
    <row r="20" s="25" customFormat="1" ht="19" customHeight="1" spans="1:5">
      <c r="A20" s="51" t="s">
        <v>27</v>
      </c>
      <c r="B20" s="46">
        <v>0</v>
      </c>
      <c r="C20" s="46"/>
      <c r="D20" s="47">
        <v>0</v>
      </c>
      <c r="E20" s="48">
        <v>0</v>
      </c>
    </row>
    <row r="21" s="25" customFormat="1" ht="18.75" customHeight="1" spans="1:5">
      <c r="A21" s="73"/>
      <c r="B21" s="46"/>
      <c r="C21" s="46"/>
      <c r="D21" s="47"/>
      <c r="E21" s="48"/>
    </row>
    <row r="22" s="25" customFormat="1" ht="18.75" customHeight="1" spans="1:5">
      <c r="A22" s="74" t="s">
        <v>28</v>
      </c>
      <c r="B22" s="46"/>
      <c r="C22" s="62">
        <v>4246</v>
      </c>
      <c r="D22" s="47"/>
      <c r="E22" s="48"/>
    </row>
    <row r="23" s="25" customFormat="1" ht="18.75" customHeight="1" spans="1:5">
      <c r="A23" s="74" t="s">
        <v>29</v>
      </c>
      <c r="B23" s="46"/>
      <c r="C23" s="63">
        <v>15092</v>
      </c>
      <c r="D23" s="47"/>
      <c r="E23" s="48"/>
    </row>
    <row r="24" s="25" customFormat="1" ht="18.75" customHeight="1" spans="1:5">
      <c r="A24" s="74" t="s">
        <v>30</v>
      </c>
      <c r="B24" s="46"/>
      <c r="C24" s="62"/>
      <c r="D24" s="47"/>
      <c r="E24" s="48"/>
    </row>
    <row r="25" s="25" customFormat="1" ht="18.75" customHeight="1" spans="1:5">
      <c r="A25" s="74" t="s">
        <v>31</v>
      </c>
      <c r="B25" s="46"/>
      <c r="C25" s="62">
        <v>40672</v>
      </c>
      <c r="D25" s="47"/>
      <c r="E25" s="48"/>
    </row>
    <row r="26" s="26" customFormat="1" ht="18.75" customHeight="1" spans="1:5">
      <c r="A26" s="75" t="s">
        <v>32</v>
      </c>
      <c r="B26" s="38"/>
      <c r="C26" s="38">
        <v>448710</v>
      </c>
      <c r="D26" s="39"/>
      <c r="E26" s="40"/>
    </row>
  </sheetData>
  <mergeCells count="6">
    <mergeCell ref="A1:E1"/>
    <mergeCell ref="D2:E2"/>
    <mergeCell ref="D3:E3"/>
    <mergeCell ref="A3:A4"/>
    <mergeCell ref="B3:B4"/>
    <mergeCell ref="C3:C4"/>
  </mergeCells>
  <printOptions horizontalCentered="1"/>
  <pageMargins left="0.707638888888889" right="0.707638888888889" top="0.550694444444444" bottom="0.6687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E27"/>
  <sheetViews>
    <sheetView showZeros="0" workbookViewId="0">
      <selection activeCell="J15" sqref="J15"/>
    </sheetView>
  </sheetViews>
  <sheetFormatPr defaultColWidth="9" defaultRowHeight="13.5" outlineLevelCol="4"/>
  <cols>
    <col min="1" max="1" width="35.75" style="25" customWidth="1"/>
    <col min="2" max="5" width="18.625" style="25" customWidth="1"/>
    <col min="6" max="16384" width="9" style="25"/>
  </cols>
  <sheetData>
    <row r="1" s="24" customFormat="1" ht="25.5" spans="1:5">
      <c r="A1" s="29" t="s">
        <v>33</v>
      </c>
      <c r="B1" s="29"/>
      <c r="C1" s="29"/>
      <c r="D1" s="29"/>
      <c r="E1" s="29"/>
    </row>
    <row r="2" s="25" customFormat="1" ht="18.95" customHeight="1" spans="1:5">
      <c r="A2" s="30"/>
      <c r="B2" s="31"/>
      <c r="C2" s="31"/>
      <c r="D2" s="30"/>
      <c r="E2" s="32" t="s">
        <v>5</v>
      </c>
    </row>
    <row r="3" s="25" customFormat="1" ht="19" customHeight="1" spans="1:5">
      <c r="A3" s="33" t="s">
        <v>6</v>
      </c>
      <c r="B3" s="34" t="s">
        <v>34</v>
      </c>
      <c r="C3" s="34" t="s">
        <v>8</v>
      </c>
      <c r="D3" s="35" t="s">
        <v>35</v>
      </c>
      <c r="E3" s="35"/>
    </row>
    <row r="4" s="25" customFormat="1" ht="19" customHeight="1" spans="1:5">
      <c r="A4" s="36"/>
      <c r="B4" s="34"/>
      <c r="C4" s="34"/>
      <c r="D4" s="35" t="s">
        <v>10</v>
      </c>
      <c r="E4" s="35" t="s">
        <v>11</v>
      </c>
    </row>
    <row r="5" s="26" customFormat="1" ht="19" customHeight="1" spans="1:5">
      <c r="A5" s="37" t="s">
        <v>36</v>
      </c>
      <c r="B5" s="38">
        <v>195466</v>
      </c>
      <c r="C5" s="38">
        <v>228703</v>
      </c>
      <c r="D5" s="39">
        <v>33237</v>
      </c>
      <c r="E5" s="40">
        <v>17</v>
      </c>
    </row>
    <row r="6" s="25" customFormat="1" ht="19" customHeight="1" spans="1:5">
      <c r="A6" s="45" t="s">
        <v>37</v>
      </c>
      <c r="B6" s="46">
        <v>2595</v>
      </c>
      <c r="C6" s="46">
        <v>3555</v>
      </c>
      <c r="D6" s="47">
        <v>960</v>
      </c>
      <c r="E6" s="48">
        <v>37</v>
      </c>
    </row>
    <row r="7" s="25" customFormat="1" ht="19" customHeight="1" spans="1:5">
      <c r="A7" s="45" t="s">
        <v>38</v>
      </c>
      <c r="B7" s="46">
        <v>0</v>
      </c>
      <c r="C7" s="46"/>
      <c r="D7" s="47">
        <v>0</v>
      </c>
      <c r="E7" s="48">
        <v>0</v>
      </c>
    </row>
    <row r="8" s="25" customFormat="1" ht="19" customHeight="1" spans="1:5">
      <c r="A8" s="45" t="s">
        <v>39</v>
      </c>
      <c r="B8" s="46">
        <v>160661</v>
      </c>
      <c r="C8" s="46">
        <v>191506</v>
      </c>
      <c r="D8" s="47">
        <v>30845</v>
      </c>
      <c r="E8" s="48">
        <v>19.2</v>
      </c>
    </row>
    <row r="9" s="25" customFormat="1" ht="19" customHeight="1" spans="1:5">
      <c r="A9" s="45" t="s">
        <v>40</v>
      </c>
      <c r="B9" s="46">
        <v>2000</v>
      </c>
      <c r="C9" s="46">
        <v>2200</v>
      </c>
      <c r="D9" s="47">
        <v>200</v>
      </c>
      <c r="E9" s="48">
        <v>10</v>
      </c>
    </row>
    <row r="10" s="25" customFormat="1" ht="19" customHeight="1" spans="1:5">
      <c r="A10" s="45" t="s">
        <v>41</v>
      </c>
      <c r="B10" s="46">
        <v>1450</v>
      </c>
      <c r="C10" s="46">
        <v>1500</v>
      </c>
      <c r="D10" s="47">
        <v>50</v>
      </c>
      <c r="E10" s="48">
        <v>3.4</v>
      </c>
    </row>
    <row r="11" s="25" customFormat="1" ht="19" customHeight="1" spans="1:5">
      <c r="A11" s="45" t="s">
        <v>42</v>
      </c>
      <c r="B11" s="46">
        <v>800</v>
      </c>
      <c r="C11" s="46">
        <v>1000</v>
      </c>
      <c r="D11" s="47">
        <v>200</v>
      </c>
      <c r="E11" s="48">
        <v>25</v>
      </c>
    </row>
    <row r="12" s="25" customFormat="1" ht="19" customHeight="1" spans="1:5">
      <c r="A12" s="45" t="s">
        <v>43</v>
      </c>
      <c r="B12" s="46">
        <v>5200</v>
      </c>
      <c r="C12" s="46">
        <v>6000</v>
      </c>
      <c r="D12" s="47">
        <v>800</v>
      </c>
      <c r="E12" s="48">
        <v>15.4</v>
      </c>
    </row>
    <row r="13" s="25" customFormat="1" ht="19" customHeight="1" spans="1:5">
      <c r="A13" s="45" t="s">
        <v>44</v>
      </c>
      <c r="B13" s="46">
        <v>0</v>
      </c>
      <c r="C13" s="46"/>
      <c r="D13" s="47">
        <v>0</v>
      </c>
      <c r="E13" s="48">
        <v>0</v>
      </c>
    </row>
    <row r="14" s="25" customFormat="1" ht="19" customHeight="1" spans="1:5">
      <c r="A14" s="45" t="s">
        <v>45</v>
      </c>
      <c r="B14" s="46">
        <v>1000</v>
      </c>
      <c r="C14" s="46">
        <v>1295</v>
      </c>
      <c r="D14" s="47">
        <v>295</v>
      </c>
      <c r="E14" s="48">
        <v>29.5</v>
      </c>
    </row>
    <row r="15" s="25" customFormat="1" ht="19" customHeight="1" spans="1:5">
      <c r="A15" s="45" t="s">
        <v>46</v>
      </c>
      <c r="B15" s="46">
        <v>134</v>
      </c>
      <c r="C15" s="46">
        <v>66</v>
      </c>
      <c r="D15" s="47">
        <v>-68</v>
      </c>
      <c r="E15" s="48">
        <v>-50.7</v>
      </c>
    </row>
    <row r="16" s="25" customFormat="1" ht="19" customHeight="1" spans="1:5">
      <c r="A16" s="45" t="s">
        <v>47</v>
      </c>
      <c r="B16" s="46">
        <v>0</v>
      </c>
      <c r="C16" s="46"/>
      <c r="D16" s="47">
        <v>0</v>
      </c>
      <c r="E16" s="48">
        <v>0</v>
      </c>
    </row>
    <row r="17" s="25" customFormat="1" ht="19" customHeight="1" spans="1:5">
      <c r="A17" s="45" t="s">
        <v>48</v>
      </c>
      <c r="B17" s="46">
        <v>1309</v>
      </c>
      <c r="C17" s="46">
        <v>1100</v>
      </c>
      <c r="D17" s="47">
        <v>-209</v>
      </c>
      <c r="E17" s="48">
        <v>-16</v>
      </c>
    </row>
    <row r="18" s="25" customFormat="1" ht="19" customHeight="1" spans="1:5">
      <c r="A18" s="45" t="s">
        <v>49</v>
      </c>
      <c r="B18" s="46">
        <v>6266</v>
      </c>
      <c r="C18" s="46">
        <v>6430</v>
      </c>
      <c r="D18" s="47">
        <v>164</v>
      </c>
      <c r="E18" s="48">
        <v>2.6</v>
      </c>
    </row>
    <row r="19" s="25" customFormat="1" ht="19" customHeight="1" spans="1:5">
      <c r="A19" s="45" t="s">
        <v>50</v>
      </c>
      <c r="B19" s="46">
        <v>13931</v>
      </c>
      <c r="C19" s="46">
        <v>13931</v>
      </c>
      <c r="D19" s="47">
        <v>0</v>
      </c>
      <c r="E19" s="48">
        <v>0</v>
      </c>
    </row>
    <row r="20" s="25" customFormat="1" ht="19" customHeight="1" spans="1:5">
      <c r="A20" s="45" t="s">
        <v>51</v>
      </c>
      <c r="B20" s="46">
        <v>120</v>
      </c>
      <c r="C20" s="46">
        <v>120</v>
      </c>
      <c r="D20" s="47">
        <v>0</v>
      </c>
      <c r="E20" s="48">
        <v>0</v>
      </c>
    </row>
    <row r="21" s="25" customFormat="1" ht="18.95" customHeight="1" spans="1:5">
      <c r="A21" s="53"/>
      <c r="B21" s="46"/>
      <c r="C21" s="46"/>
      <c r="D21" s="47"/>
      <c r="E21" s="48"/>
    </row>
    <row r="22" s="25" customFormat="1" ht="20.1" customHeight="1" spans="1:5">
      <c r="A22" s="53" t="s">
        <v>52</v>
      </c>
      <c r="B22" s="55">
        <v>0</v>
      </c>
      <c r="C22" s="46"/>
      <c r="D22" s="47"/>
      <c r="E22" s="48"/>
    </row>
    <row r="23" s="25" customFormat="1" ht="20.1" customHeight="1" spans="1:5">
      <c r="A23" s="53" t="s">
        <v>53</v>
      </c>
      <c r="B23" s="55"/>
      <c r="C23" s="46">
        <v>156389</v>
      </c>
      <c r="D23" s="47"/>
      <c r="E23" s="48"/>
    </row>
    <row r="24" s="25" customFormat="1" ht="20.1" customHeight="1" spans="1:5">
      <c r="A24" s="53" t="s">
        <v>54</v>
      </c>
      <c r="B24" s="46"/>
      <c r="C24" s="62">
        <v>40672</v>
      </c>
      <c r="D24" s="47"/>
      <c r="E24" s="48"/>
    </row>
    <row r="25" s="25" customFormat="1" ht="20.1" customHeight="1" spans="1:5">
      <c r="A25" s="53" t="s">
        <v>55</v>
      </c>
      <c r="B25" s="63"/>
      <c r="C25" s="63">
        <v>22946</v>
      </c>
      <c r="D25" s="56"/>
      <c r="E25" s="57"/>
    </row>
    <row r="26" s="26" customFormat="1" ht="20.1" customHeight="1" spans="1:5">
      <c r="A26" s="58" t="s">
        <v>56</v>
      </c>
      <c r="B26" s="38"/>
      <c r="C26" s="38">
        <v>448710</v>
      </c>
      <c r="D26" s="59"/>
      <c r="E26" s="60"/>
    </row>
    <row r="27" s="25" customFormat="1" spans="3:3">
      <c r="C27" s="61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196527777777778" bottom="0.196527777777778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41"/>
  <sheetViews>
    <sheetView tabSelected="1" workbookViewId="0">
      <selection activeCell="A28" sqref="A28"/>
    </sheetView>
  </sheetViews>
  <sheetFormatPr defaultColWidth="9" defaultRowHeight="13.5" outlineLevelCol="6"/>
  <cols>
    <col min="1" max="1" width="44.75" style="25" customWidth="1"/>
    <col min="2" max="5" width="18.625" style="25" customWidth="1"/>
    <col min="6" max="16384" width="9" style="25"/>
  </cols>
  <sheetData>
    <row r="1" s="24" customFormat="1" ht="25.5" spans="1:5">
      <c r="A1" s="29" t="s">
        <v>57</v>
      </c>
      <c r="B1" s="29"/>
      <c r="C1" s="29"/>
      <c r="D1" s="29"/>
      <c r="E1" s="29"/>
    </row>
    <row r="2" s="25" customFormat="1" ht="18.95" customHeight="1" spans="1:5">
      <c r="A2" s="30"/>
      <c r="B2" s="31"/>
      <c r="C2" s="31"/>
      <c r="D2" s="30"/>
      <c r="E2" s="32" t="s">
        <v>5</v>
      </c>
    </row>
    <row r="3" s="25" customFormat="1" ht="19" customHeight="1" spans="1:5">
      <c r="A3" s="33" t="s">
        <v>6</v>
      </c>
      <c r="B3" s="34" t="s">
        <v>34</v>
      </c>
      <c r="C3" s="34" t="s">
        <v>8</v>
      </c>
      <c r="D3" s="35" t="s">
        <v>35</v>
      </c>
      <c r="E3" s="35"/>
    </row>
    <row r="4" s="25" customFormat="1" ht="19" customHeight="1" spans="1:5">
      <c r="A4" s="36"/>
      <c r="B4" s="34"/>
      <c r="C4" s="34"/>
      <c r="D4" s="35" t="s">
        <v>10</v>
      </c>
      <c r="E4" s="35" t="s">
        <v>11</v>
      </c>
    </row>
    <row r="5" s="26" customFormat="1" ht="19" customHeight="1" spans="1:5">
      <c r="A5" s="37" t="s">
        <v>36</v>
      </c>
      <c r="B5" s="38">
        <v>36764</v>
      </c>
      <c r="C5" s="38">
        <f>SUM(C6,C9,C13,C18,C21)</f>
        <v>33162</v>
      </c>
      <c r="D5" s="39">
        <f>C5-B5</f>
        <v>-3602</v>
      </c>
      <c r="E5" s="40">
        <f>D5/B5%</f>
        <v>-9.7976281144598</v>
      </c>
    </row>
    <row r="6" s="27" customFormat="1" ht="19" customHeight="1" spans="1:7">
      <c r="A6" s="41" t="s">
        <v>58</v>
      </c>
      <c r="B6" s="42">
        <v>134</v>
      </c>
      <c r="C6" s="42">
        <v>66</v>
      </c>
      <c r="D6" s="43">
        <f t="shared" ref="D6:D32" si="0">C6-B6</f>
        <v>-68</v>
      </c>
      <c r="E6" s="44">
        <f t="shared" ref="E6:E31" si="1">D6/B6%</f>
        <v>-50.7462686567164</v>
      </c>
      <c r="G6" s="28"/>
    </row>
    <row r="7" s="25" customFormat="1" ht="19" customHeight="1" spans="1:7">
      <c r="A7" s="45" t="s">
        <v>59</v>
      </c>
      <c r="B7" s="46">
        <v>134</v>
      </c>
      <c r="C7" s="46">
        <v>66</v>
      </c>
      <c r="D7" s="47">
        <f t="shared" si="0"/>
        <v>-68</v>
      </c>
      <c r="E7" s="48">
        <f t="shared" si="1"/>
        <v>-50.7462686567164</v>
      </c>
      <c r="G7" s="26"/>
    </row>
    <row r="8" s="25" customFormat="1" ht="19" customHeight="1" spans="1:7">
      <c r="A8" s="49" t="s">
        <v>60</v>
      </c>
      <c r="B8" s="46">
        <v>134</v>
      </c>
      <c r="C8" s="46">
        <v>66</v>
      </c>
      <c r="D8" s="47">
        <f t="shared" si="0"/>
        <v>-68</v>
      </c>
      <c r="E8" s="48">
        <f t="shared" si="1"/>
        <v>-50.7462686567164</v>
      </c>
      <c r="G8" s="26"/>
    </row>
    <row r="9" s="28" customFormat="1" ht="19" customHeight="1" spans="1:6">
      <c r="A9" s="41" t="s">
        <v>61</v>
      </c>
      <c r="B9" s="42">
        <v>2595</v>
      </c>
      <c r="C9" s="42">
        <v>3555</v>
      </c>
      <c r="D9" s="43">
        <f t="shared" si="0"/>
        <v>960</v>
      </c>
      <c r="E9" s="44">
        <f t="shared" si="1"/>
        <v>36.9942196531792</v>
      </c>
      <c r="F9" s="27"/>
    </row>
    <row r="10" s="25" customFormat="1" ht="19" customHeight="1" spans="1:7">
      <c r="A10" s="45" t="s">
        <v>62</v>
      </c>
      <c r="B10" s="46">
        <v>2595</v>
      </c>
      <c r="C10" s="46">
        <v>3555</v>
      </c>
      <c r="D10" s="47">
        <f t="shared" si="0"/>
        <v>960</v>
      </c>
      <c r="E10" s="48">
        <f t="shared" si="1"/>
        <v>36.9942196531792</v>
      </c>
      <c r="G10" s="26"/>
    </row>
    <row r="11" s="25" customFormat="1" ht="19" customHeight="1" spans="1:7">
      <c r="A11" s="49" t="s">
        <v>63</v>
      </c>
      <c r="B11" s="46">
        <v>1290</v>
      </c>
      <c r="C11" s="46">
        <v>1593</v>
      </c>
      <c r="D11" s="47">
        <f t="shared" si="0"/>
        <v>303</v>
      </c>
      <c r="E11" s="48">
        <f t="shared" si="1"/>
        <v>23.4883720930233</v>
      </c>
      <c r="G11" s="26"/>
    </row>
    <row r="12" s="25" customFormat="1" ht="19" customHeight="1" spans="1:7">
      <c r="A12" s="49" t="s">
        <v>64</v>
      </c>
      <c r="B12" s="46">
        <v>1305</v>
      </c>
      <c r="C12" s="46">
        <v>1962</v>
      </c>
      <c r="D12" s="47">
        <f t="shared" si="0"/>
        <v>657</v>
      </c>
      <c r="E12" s="48">
        <f t="shared" si="1"/>
        <v>50.3448275862069</v>
      </c>
      <c r="G12" s="26"/>
    </row>
    <row r="13" s="27" customFormat="1" ht="19" customHeight="1" spans="1:7">
      <c r="A13" s="41" t="s">
        <v>65</v>
      </c>
      <c r="B13" s="42">
        <f>SUM(B14,B16)</f>
        <v>24610</v>
      </c>
      <c r="C13" s="42">
        <f>SUM(C14,C16)</f>
        <v>19944</v>
      </c>
      <c r="D13" s="43">
        <f t="shared" si="0"/>
        <v>-4666</v>
      </c>
      <c r="E13" s="44">
        <f t="shared" si="1"/>
        <v>-18.9597724502235</v>
      </c>
      <c r="G13" s="28"/>
    </row>
    <row r="14" s="25" customFormat="1" ht="19" customHeight="1" spans="1:7">
      <c r="A14" s="45" t="s">
        <v>66</v>
      </c>
      <c r="B14" s="46">
        <v>21900</v>
      </c>
      <c r="C14" s="46">
        <v>16944</v>
      </c>
      <c r="D14" s="47">
        <f t="shared" si="0"/>
        <v>-4956</v>
      </c>
      <c r="E14" s="48">
        <f t="shared" si="1"/>
        <v>-22.6301369863014</v>
      </c>
      <c r="G14" s="26"/>
    </row>
    <row r="15" s="25" customFormat="1" ht="19" customHeight="1" spans="1:7">
      <c r="A15" s="50" t="s">
        <v>67</v>
      </c>
      <c r="B15" s="46">
        <v>21900</v>
      </c>
      <c r="C15" s="46">
        <v>16944</v>
      </c>
      <c r="D15" s="47">
        <f t="shared" si="0"/>
        <v>-4956</v>
      </c>
      <c r="E15" s="48">
        <f t="shared" si="1"/>
        <v>-22.6301369863014</v>
      </c>
      <c r="G15" s="26"/>
    </row>
    <row r="16" s="25" customFormat="1" ht="19" customHeight="1" spans="1:7">
      <c r="A16" s="45" t="s">
        <v>68</v>
      </c>
      <c r="B16" s="46">
        <v>2710</v>
      </c>
      <c r="C16" s="46">
        <v>3000</v>
      </c>
      <c r="D16" s="47">
        <f t="shared" si="0"/>
        <v>290</v>
      </c>
      <c r="E16" s="48">
        <f t="shared" si="1"/>
        <v>10.7011070110701</v>
      </c>
      <c r="G16" s="26"/>
    </row>
    <row r="17" s="25" customFormat="1" ht="19" customHeight="1" spans="1:7">
      <c r="A17" s="51" t="s">
        <v>69</v>
      </c>
      <c r="B17" s="46">
        <v>2710</v>
      </c>
      <c r="C17" s="46">
        <v>3000</v>
      </c>
      <c r="D17" s="47">
        <f t="shared" si="0"/>
        <v>290</v>
      </c>
      <c r="E17" s="48">
        <f t="shared" si="1"/>
        <v>10.7011070110701</v>
      </c>
      <c r="G17" s="26"/>
    </row>
    <row r="18" s="27" customFormat="1" ht="19" customHeight="1" spans="1:7">
      <c r="A18" s="52" t="s">
        <v>70</v>
      </c>
      <c r="B18" s="42">
        <v>1000</v>
      </c>
      <c r="C18" s="42">
        <v>1195</v>
      </c>
      <c r="D18" s="43">
        <f t="shared" si="0"/>
        <v>195</v>
      </c>
      <c r="E18" s="44">
        <f t="shared" si="1"/>
        <v>19.5</v>
      </c>
      <c r="G18" s="28"/>
    </row>
    <row r="19" s="25" customFormat="1" ht="19" customHeight="1" spans="1:7">
      <c r="A19" s="50" t="s">
        <v>71</v>
      </c>
      <c r="B19" s="46">
        <v>1000</v>
      </c>
      <c r="C19" s="46">
        <v>1195</v>
      </c>
      <c r="D19" s="47">
        <f t="shared" si="0"/>
        <v>195</v>
      </c>
      <c r="E19" s="48">
        <f t="shared" si="1"/>
        <v>19.5</v>
      </c>
      <c r="G19" s="26"/>
    </row>
    <row r="20" s="25" customFormat="1" ht="19" customHeight="1" spans="1:7">
      <c r="A20" s="50" t="s">
        <v>72</v>
      </c>
      <c r="B20" s="46">
        <v>1000</v>
      </c>
      <c r="C20" s="46">
        <v>1195</v>
      </c>
      <c r="D20" s="47">
        <f t="shared" si="0"/>
        <v>195</v>
      </c>
      <c r="E20" s="48">
        <f t="shared" si="1"/>
        <v>19.5</v>
      </c>
      <c r="G20" s="26"/>
    </row>
    <row r="21" s="27" customFormat="1" ht="19" customHeight="1" spans="1:7">
      <c r="A21" s="52" t="s">
        <v>73</v>
      </c>
      <c r="B21" s="42">
        <f>SUM(B22,B24,B29,B31)</f>
        <v>8425</v>
      </c>
      <c r="C21" s="42">
        <f>SUM(C22,C24,C29,C31)</f>
        <v>8402</v>
      </c>
      <c r="D21" s="43">
        <f t="shared" si="0"/>
        <v>-23</v>
      </c>
      <c r="E21" s="44">
        <f t="shared" si="1"/>
        <v>-0.27299703264095</v>
      </c>
      <c r="G21" s="28"/>
    </row>
    <row r="22" s="25" customFormat="1" ht="19" customHeight="1" spans="1:7">
      <c r="A22" s="45" t="s">
        <v>74</v>
      </c>
      <c r="B22" s="46">
        <v>1309</v>
      </c>
      <c r="C22" s="46">
        <v>1100</v>
      </c>
      <c r="D22" s="47">
        <f t="shared" si="0"/>
        <v>-209</v>
      </c>
      <c r="E22" s="48">
        <f t="shared" si="1"/>
        <v>-15.9663865546218</v>
      </c>
      <c r="G22" s="26"/>
    </row>
    <row r="23" s="25" customFormat="1" ht="19" customHeight="1" spans="1:7">
      <c r="A23" s="50" t="s">
        <v>75</v>
      </c>
      <c r="B23" s="46">
        <v>1309</v>
      </c>
      <c r="C23" s="46">
        <v>1100</v>
      </c>
      <c r="D23" s="47">
        <f t="shared" si="0"/>
        <v>-209</v>
      </c>
      <c r="E23" s="48">
        <f t="shared" si="1"/>
        <v>-15.9663865546218</v>
      </c>
      <c r="G23" s="26"/>
    </row>
    <row r="24" s="25" customFormat="1" ht="19" customHeight="1" spans="1:7">
      <c r="A24" s="45" t="s">
        <v>76</v>
      </c>
      <c r="B24" s="46">
        <v>6266</v>
      </c>
      <c r="C24" s="46">
        <v>6430</v>
      </c>
      <c r="D24" s="47">
        <f t="shared" si="0"/>
        <v>164</v>
      </c>
      <c r="E24" s="48">
        <f t="shared" si="1"/>
        <v>2.6172997127354</v>
      </c>
      <c r="G24" s="26"/>
    </row>
    <row r="25" s="25" customFormat="1" ht="19" customHeight="1" spans="1:7">
      <c r="A25" s="50" t="s">
        <v>77</v>
      </c>
      <c r="B25" s="46">
        <v>5000</v>
      </c>
      <c r="C25" s="46">
        <v>5186</v>
      </c>
      <c r="D25" s="47">
        <f t="shared" si="0"/>
        <v>186</v>
      </c>
      <c r="E25" s="48">
        <f t="shared" si="1"/>
        <v>3.72</v>
      </c>
      <c r="G25" s="26"/>
    </row>
    <row r="26" s="25" customFormat="1" ht="19" customHeight="1" spans="1:7">
      <c r="A26" s="50" t="s">
        <v>78</v>
      </c>
      <c r="B26" s="46">
        <v>1000</v>
      </c>
      <c r="C26" s="46">
        <v>1047</v>
      </c>
      <c r="D26" s="47">
        <f t="shared" si="0"/>
        <v>47</v>
      </c>
      <c r="E26" s="48">
        <f t="shared" si="1"/>
        <v>4.7</v>
      </c>
      <c r="G26" s="26"/>
    </row>
    <row r="27" s="25" customFormat="1" ht="19" customHeight="1" spans="1:7">
      <c r="A27" s="50" t="s">
        <v>79</v>
      </c>
      <c r="B27" s="46">
        <v>166</v>
      </c>
      <c r="C27" s="46">
        <v>117</v>
      </c>
      <c r="D27" s="47">
        <f t="shared" si="0"/>
        <v>-49</v>
      </c>
      <c r="E27" s="48">
        <f t="shared" si="1"/>
        <v>-29.5180722891566</v>
      </c>
      <c r="G27" s="26"/>
    </row>
    <row r="28" s="25" customFormat="1" ht="19" customHeight="1" spans="1:7">
      <c r="A28" s="50" t="s">
        <v>80</v>
      </c>
      <c r="B28" s="46">
        <v>100</v>
      </c>
      <c r="C28" s="46">
        <v>80</v>
      </c>
      <c r="D28" s="47">
        <f t="shared" si="0"/>
        <v>-20</v>
      </c>
      <c r="E28" s="48">
        <f t="shared" si="1"/>
        <v>-20</v>
      </c>
      <c r="G28" s="26"/>
    </row>
    <row r="29" s="25" customFormat="1" ht="19" customHeight="1" spans="1:7">
      <c r="A29" s="45" t="s">
        <v>81</v>
      </c>
      <c r="B29" s="46">
        <v>830</v>
      </c>
      <c r="C29" s="46">
        <v>850</v>
      </c>
      <c r="D29" s="47">
        <f t="shared" si="0"/>
        <v>20</v>
      </c>
      <c r="E29" s="48">
        <f t="shared" si="1"/>
        <v>2.40963855421687</v>
      </c>
      <c r="G29" s="26"/>
    </row>
    <row r="30" s="25" customFormat="1" ht="19" customHeight="1" spans="1:7">
      <c r="A30" s="45" t="s">
        <v>82</v>
      </c>
      <c r="B30" s="46">
        <v>830</v>
      </c>
      <c r="C30" s="46">
        <v>850</v>
      </c>
      <c r="D30" s="47">
        <f t="shared" si="0"/>
        <v>20</v>
      </c>
      <c r="E30" s="48">
        <f t="shared" si="1"/>
        <v>2.40963855421687</v>
      </c>
      <c r="G30" s="26"/>
    </row>
    <row r="31" s="25" customFormat="1" ht="19" customHeight="1" spans="1:7">
      <c r="A31" s="45" t="s">
        <v>83</v>
      </c>
      <c r="B31" s="46">
        <v>20</v>
      </c>
      <c r="C31" s="46">
        <v>22</v>
      </c>
      <c r="D31" s="47">
        <f t="shared" si="0"/>
        <v>2</v>
      </c>
      <c r="E31" s="48">
        <f t="shared" si="1"/>
        <v>10</v>
      </c>
      <c r="G31" s="26"/>
    </row>
    <row r="32" s="25" customFormat="1" ht="19" customHeight="1" spans="1:7">
      <c r="A32" s="49" t="s">
        <v>84</v>
      </c>
      <c r="B32" s="46">
        <v>20</v>
      </c>
      <c r="C32" s="46">
        <v>20</v>
      </c>
      <c r="D32" s="47"/>
      <c r="E32" s="48"/>
      <c r="G32" s="26"/>
    </row>
    <row r="33" s="25" customFormat="1" ht="19" customHeight="1" spans="1:5">
      <c r="A33" s="53"/>
      <c r="B33" s="46"/>
      <c r="C33" s="46"/>
      <c r="D33" s="47"/>
      <c r="E33" s="48"/>
    </row>
    <row r="34" s="25" customFormat="1" ht="19" customHeight="1" spans="1:5">
      <c r="A34" s="53" t="s">
        <v>85</v>
      </c>
      <c r="B34" s="54"/>
      <c r="C34" s="54"/>
      <c r="D34" s="54"/>
      <c r="E34" s="54"/>
    </row>
    <row r="35" s="25" customFormat="1" ht="19" customHeight="1" spans="1:5">
      <c r="A35" s="53" t="s">
        <v>86</v>
      </c>
      <c r="B35" s="55"/>
      <c r="C35" s="46"/>
      <c r="D35" s="47"/>
      <c r="E35" s="48"/>
    </row>
    <row r="36" s="25" customFormat="1" ht="19" customHeight="1" spans="1:5">
      <c r="A36" s="53" t="s">
        <v>87</v>
      </c>
      <c r="B36" s="55"/>
      <c r="C36" s="47">
        <v>141000</v>
      </c>
      <c r="D36" s="47"/>
      <c r="E36" s="48"/>
    </row>
    <row r="37" s="25" customFormat="1" ht="19" customHeight="1" spans="1:5">
      <c r="A37" s="53" t="s">
        <v>88</v>
      </c>
      <c r="B37" s="55"/>
      <c r="C37" s="47"/>
      <c r="D37" s="47"/>
      <c r="E37" s="48"/>
    </row>
    <row r="38" s="25" customFormat="1" ht="19" customHeight="1" spans="1:5">
      <c r="A38" s="53" t="s">
        <v>89</v>
      </c>
      <c r="B38" s="46"/>
      <c r="C38" s="47">
        <v>40672</v>
      </c>
      <c r="D38" s="47"/>
      <c r="E38" s="48"/>
    </row>
    <row r="39" s="25" customFormat="1" ht="19" customHeight="1" spans="1:5">
      <c r="A39" s="53" t="s">
        <v>90</v>
      </c>
      <c r="B39" s="46"/>
      <c r="C39" s="46"/>
      <c r="D39" s="56"/>
      <c r="E39" s="57"/>
    </row>
    <row r="40" s="26" customFormat="1" ht="19" customHeight="1" spans="1:5">
      <c r="A40" s="58" t="s">
        <v>56</v>
      </c>
      <c r="B40" s="38"/>
      <c r="C40" s="38">
        <v>214834</v>
      </c>
      <c r="D40" s="59"/>
      <c r="E40" s="60"/>
    </row>
    <row r="41" s="25" customFormat="1" ht="19" customHeight="1" spans="3:3">
      <c r="C41" s="61"/>
    </row>
  </sheetData>
  <mergeCells count="5">
    <mergeCell ref="A1:E1"/>
    <mergeCell ref="D3:E3"/>
    <mergeCell ref="A3:A4"/>
    <mergeCell ref="B3:B4"/>
    <mergeCell ref="C3:C4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9"/>
  <sheetViews>
    <sheetView workbookViewId="0">
      <selection activeCell="J15" sqref="J15"/>
    </sheetView>
  </sheetViews>
  <sheetFormatPr defaultColWidth="9" defaultRowHeight="14.25" outlineLevelCol="1"/>
  <cols>
    <col min="1" max="1" width="63.875" style="12" customWidth="1"/>
    <col min="2" max="2" width="30.25" style="12" customWidth="1"/>
    <col min="3" max="16384" width="9" style="12"/>
  </cols>
  <sheetData>
    <row r="1" ht="39.75" customHeight="1" spans="1:2">
      <c r="A1" s="13" t="s">
        <v>91</v>
      </c>
      <c r="B1" s="13"/>
    </row>
    <row r="2" ht="18" customHeight="1" spans="2:2">
      <c r="B2" s="14" t="s">
        <v>5</v>
      </c>
    </row>
    <row r="3" s="11" customFormat="1" ht="19" customHeight="1" spans="1:2">
      <c r="A3" s="15" t="s">
        <v>92</v>
      </c>
      <c r="B3" s="15" t="s">
        <v>93</v>
      </c>
    </row>
    <row r="4" s="11" customFormat="1" ht="19" customHeight="1" spans="1:2">
      <c r="A4" s="16" t="s">
        <v>94</v>
      </c>
      <c r="B4" s="17">
        <f>SUM(B5:B9)</f>
        <v>3621</v>
      </c>
    </row>
    <row r="5" ht="19" customHeight="1" spans="1:2">
      <c r="A5" s="18" t="s">
        <v>95</v>
      </c>
      <c r="B5" s="19">
        <v>66</v>
      </c>
    </row>
    <row r="6" ht="19" customHeight="1" spans="1:2">
      <c r="A6" s="18" t="s">
        <v>96</v>
      </c>
      <c r="B6" s="19">
        <v>3555</v>
      </c>
    </row>
    <row r="7" ht="19" customHeight="1" spans="1:2">
      <c r="A7" s="18" t="s">
        <v>97</v>
      </c>
      <c r="B7" s="19"/>
    </row>
    <row r="8" ht="19" customHeight="1" spans="1:2">
      <c r="A8" s="18" t="s">
        <v>98</v>
      </c>
      <c r="B8" s="19"/>
    </row>
    <row r="9" ht="19" customHeight="1" spans="1:2">
      <c r="A9" s="18" t="s">
        <v>99</v>
      </c>
      <c r="B9" s="19"/>
    </row>
    <row r="10" ht="19" customHeight="1" spans="1:2">
      <c r="A10" s="18" t="s">
        <v>100</v>
      </c>
      <c r="B10" s="19"/>
    </row>
    <row r="11" s="11" customFormat="1" ht="19" customHeight="1" spans="1:2">
      <c r="A11" s="20" t="s">
        <v>101</v>
      </c>
      <c r="B11" s="20">
        <f>SUM(B12:B16)</f>
        <v>3621</v>
      </c>
    </row>
    <row r="12" ht="19" customHeight="1" spans="1:2">
      <c r="A12" s="21" t="s">
        <v>102</v>
      </c>
      <c r="B12" s="21">
        <v>1185</v>
      </c>
    </row>
    <row r="13" ht="19" customHeight="1" spans="1:2">
      <c r="A13" s="21" t="s">
        <v>103</v>
      </c>
      <c r="B13" s="21">
        <v>1519</v>
      </c>
    </row>
    <row r="14" ht="19" customHeight="1" spans="1:2">
      <c r="A14" s="21" t="s">
        <v>104</v>
      </c>
      <c r="B14" s="21">
        <v>491</v>
      </c>
    </row>
    <row r="15" ht="19" customHeight="1" spans="1:2">
      <c r="A15" s="21" t="s">
        <v>105</v>
      </c>
      <c r="B15" s="21">
        <v>426</v>
      </c>
    </row>
    <row r="16" ht="19" customHeight="1" spans="1:2">
      <c r="A16" s="21" t="s">
        <v>106</v>
      </c>
      <c r="B16" s="21"/>
    </row>
    <row r="17" ht="19" customHeight="1" spans="1:2">
      <c r="A17" s="22"/>
      <c r="B17" s="23"/>
    </row>
    <row r="18" ht="19" customHeight="1" spans="2:2">
      <c r="B18" s="23"/>
    </row>
    <row r="19" ht="19" customHeight="1"/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4"/>
  <sheetViews>
    <sheetView workbookViewId="0">
      <selection activeCell="J15" sqref="J15"/>
    </sheetView>
  </sheetViews>
  <sheetFormatPr defaultColWidth="9" defaultRowHeight="14.25" outlineLevelRow="3" outlineLevelCol="2"/>
  <cols>
    <col min="1" max="1" width="40.625" style="3" customWidth="1"/>
    <col min="2" max="3" width="20.625" style="3" customWidth="1"/>
    <col min="4" max="16383" width="9" style="3"/>
    <col min="16384" max="16384" width="9" style="4"/>
  </cols>
  <sheetData>
    <row r="1" s="1" customFormat="1" ht="24" customHeight="1" spans="1:3">
      <c r="A1" s="5" t="s">
        <v>107</v>
      </c>
      <c r="B1" s="5"/>
      <c r="C1" s="5"/>
    </row>
    <row r="2" s="1" customFormat="1" ht="17.1" customHeight="1" spans="1:3">
      <c r="A2" s="6"/>
      <c r="B2" s="7"/>
      <c r="C2" s="7" t="s">
        <v>108</v>
      </c>
    </row>
    <row r="3" s="2" customFormat="1" ht="24" customHeight="1" spans="1:3">
      <c r="A3" s="8" t="s">
        <v>109</v>
      </c>
      <c r="B3" s="8" t="s">
        <v>110</v>
      </c>
      <c r="C3" s="8" t="s">
        <v>111</v>
      </c>
    </row>
    <row r="4" s="3" customFormat="1" ht="24" customHeight="1" spans="1:3">
      <c r="A4" s="9" t="s">
        <v>112</v>
      </c>
      <c r="B4" s="10">
        <v>85.71</v>
      </c>
      <c r="C4" s="10">
        <v>75.645391</v>
      </c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Define</vt:lpstr>
      <vt:lpstr>全市基金收</vt:lpstr>
      <vt:lpstr>全市基金支</vt:lpstr>
      <vt:lpstr>本级基金支出（功能项级）</vt:lpstr>
      <vt:lpstr>市对下转移性支出（分地区分项目）</vt:lpstr>
      <vt:lpstr>专项债务限额、余额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王振洋</cp:lastModifiedBy>
  <dcterms:created xsi:type="dcterms:W3CDTF">2008-09-11T17:22:00Z</dcterms:created>
  <cp:lastPrinted>2018-01-04T06:44:00Z</cp:lastPrinted>
  <dcterms:modified xsi:type="dcterms:W3CDTF">2024-10-12T05:34:11Z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50956A22F4974E75A27E00E31F355E17_12</vt:lpwstr>
  </property>
</Properties>
</file>