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皮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 " sheetId="11" r:id="rId11"/>
    <sheet name="11" sheetId="12" r:id="rId12"/>
  </sheets>
  <calcPr calcId="144525"/>
</workbook>
</file>

<file path=xl/sharedStrings.xml><?xml version="1.0" encoding="utf-8"?>
<sst xmlns="http://schemas.openxmlformats.org/spreadsheetml/2006/main" count="900" uniqueCount="367">
  <si>
    <t>2022年度部门预算公开表</t>
  </si>
  <si>
    <t>预算代码：</t>
  </si>
  <si>
    <t>007</t>
  </si>
  <si>
    <t>部门名称：</t>
  </si>
  <si>
    <t>盘山县财政局</t>
  </si>
  <si>
    <t>2022年度收支预算总表</t>
  </si>
  <si>
    <t>单位：万元</t>
  </si>
  <si>
    <t>收          入</t>
  </si>
  <si>
    <t>支       出</t>
  </si>
  <si>
    <t>项          目</t>
  </si>
  <si>
    <t>预算数</t>
  </si>
  <si>
    <t>项目(按经济分类)</t>
  </si>
  <si>
    <t>项目（按功能分类）</t>
  </si>
  <si>
    <t>一、一般公共预算收入</t>
  </si>
  <si>
    <t>一、工资福利支出</t>
  </si>
  <si>
    <t>一般公共服务支出</t>
  </si>
  <si>
    <t>二、政府性基金预算收入</t>
  </si>
  <si>
    <t xml:space="preserve">    基本工资</t>
  </si>
  <si>
    <t>外交支出</t>
  </si>
  <si>
    <t>三、国有资本经营预算收入</t>
  </si>
  <si>
    <t xml:space="preserve">    津贴补贴</t>
  </si>
  <si>
    <t>国防支出</t>
  </si>
  <si>
    <t>四、财政专户管理资金收入</t>
  </si>
  <si>
    <t xml:space="preserve">    奖金</t>
  </si>
  <si>
    <t>公共安全支出</t>
  </si>
  <si>
    <t>五、事业收入</t>
  </si>
  <si>
    <t xml:space="preserve">    绩效工资</t>
  </si>
  <si>
    <t>教育支出</t>
  </si>
  <si>
    <t>六、事业单位经营收入</t>
  </si>
  <si>
    <t xml:space="preserve">    社会保障缴费</t>
  </si>
  <si>
    <t>科学技术支出</t>
  </si>
  <si>
    <t>七、上级补助收入</t>
  </si>
  <si>
    <t xml:space="preserve">    住房公积金</t>
  </si>
  <si>
    <t>文化旅游体育与传媒支出</t>
  </si>
  <si>
    <t>八、附属单位上缴收入</t>
  </si>
  <si>
    <t xml:space="preserve">    其他工资福利支出</t>
  </si>
  <si>
    <t>社会保障和就业支出</t>
  </si>
  <si>
    <t>九、其他收入</t>
  </si>
  <si>
    <t>二、商品和服务支出</t>
  </si>
  <si>
    <t>卫生健康支出</t>
  </si>
  <si>
    <t>十、上年结转</t>
  </si>
  <si>
    <t xml:space="preserve">    办公经费</t>
  </si>
  <si>
    <t>节能环保支出</t>
  </si>
  <si>
    <t xml:space="preserve">    会议费</t>
  </si>
  <si>
    <t>城乡社区支出</t>
  </si>
  <si>
    <t xml:space="preserve">    培训费</t>
  </si>
  <si>
    <t>农林水支出</t>
  </si>
  <si>
    <t xml:space="preserve">    专用材料购置费</t>
  </si>
  <si>
    <t>交通运输支出</t>
  </si>
  <si>
    <t xml:space="preserve">    委托业务费</t>
  </si>
  <si>
    <t>资源勘探信息等支出</t>
  </si>
  <si>
    <t xml:space="preserve">    公务接待费</t>
  </si>
  <si>
    <t>商业服务业等支出</t>
  </si>
  <si>
    <t xml:space="preserve">    因公出国（境）费用</t>
  </si>
  <si>
    <t>金融支出</t>
  </si>
  <si>
    <t xml:space="preserve">    公务用车运行维护费</t>
  </si>
  <si>
    <t>援助其他地区支出</t>
  </si>
  <si>
    <t xml:space="preserve">    维修（护）费</t>
  </si>
  <si>
    <t>自然资源海洋气象等支出</t>
  </si>
  <si>
    <t xml:space="preserve">    其他商品和服务支出</t>
  </si>
  <si>
    <t>住房保障支出</t>
  </si>
  <si>
    <t>三、对个人和家庭的补助</t>
  </si>
  <si>
    <t>粮油物资储备支出</t>
  </si>
  <si>
    <t>四、债务利息及费用支出</t>
  </si>
  <si>
    <t>灾害防治及应急管理支出</t>
  </si>
  <si>
    <t>五、资本性支出（基本建设）</t>
  </si>
  <si>
    <t>预备费</t>
  </si>
  <si>
    <t>六、资本性支出</t>
  </si>
  <si>
    <t>其他支出</t>
  </si>
  <si>
    <t>七、对企业补助（基本建设）</t>
  </si>
  <si>
    <t>转移性支出</t>
  </si>
  <si>
    <t>八、对企业补助</t>
  </si>
  <si>
    <t>债务还本支出</t>
  </si>
  <si>
    <t>九、对社会保障基金补助</t>
  </si>
  <si>
    <t>债务付息支出</t>
  </si>
  <si>
    <t>十、其他支出</t>
  </si>
  <si>
    <t>债务发行费用支出</t>
  </si>
  <si>
    <t>本 年 收 入 合 计</t>
  </si>
  <si>
    <t>本 年 支 出 合 计</t>
  </si>
  <si>
    <t>2022年度收入预算总表</t>
  </si>
  <si>
    <t>单位:万元</t>
  </si>
  <si>
    <t>单位名称</t>
  </si>
  <si>
    <t>总计</t>
  </si>
  <si>
    <t>本年收入</t>
  </si>
  <si>
    <t>上年结转结余</t>
  </si>
  <si>
    <t>合计</t>
  </si>
  <si>
    <t>一般公共预算</t>
  </si>
  <si>
    <t>政府性基金预算</t>
  </si>
  <si>
    <t>国有资本经营预算</t>
  </si>
  <si>
    <t>财政专户管理资金</t>
  </si>
  <si>
    <t>单位资金</t>
  </si>
  <si>
    <t>小计</t>
  </si>
  <si>
    <t>事业收入</t>
  </si>
  <si>
    <t>事业单位经营收入</t>
  </si>
  <si>
    <t>上级补助收入</t>
  </si>
  <si>
    <t>附属单位上缴收入</t>
  </si>
  <si>
    <t>其他收入</t>
  </si>
  <si>
    <t>盘山县财政局本级</t>
  </si>
  <si>
    <t>盘山县财政事务服务中心</t>
  </si>
  <si>
    <t>盘山县国有资产事务管理中心本级</t>
  </si>
  <si>
    <t>2022年度支出预算总表</t>
  </si>
  <si>
    <t>金额单位：万元</t>
  </si>
  <si>
    <t>科目代码</t>
  </si>
  <si>
    <t>科目名称</t>
  </si>
  <si>
    <t>工资福利支出</t>
  </si>
  <si>
    <t>商品和服务支出</t>
  </si>
  <si>
    <t>对个人和家庭的补助</t>
  </si>
  <si>
    <t>债务利息及费用支出</t>
  </si>
  <si>
    <t>资本性支出</t>
  </si>
  <si>
    <t>对企业补助</t>
  </si>
  <si>
    <t>对社会保障基金补助</t>
  </si>
  <si>
    <t>类</t>
  </si>
  <si>
    <t>款</t>
  </si>
  <si>
    <t>项</t>
  </si>
  <si>
    <t>007001盘山县财政局本级</t>
  </si>
  <si>
    <t>201</t>
  </si>
  <si>
    <t>06</t>
  </si>
  <si>
    <t>财政事务</t>
  </si>
  <si>
    <t>01</t>
  </si>
  <si>
    <t>行政运行</t>
  </si>
  <si>
    <t>02</t>
  </si>
  <si>
    <t>一般行政管理事务</t>
  </si>
  <si>
    <t>208</t>
  </si>
  <si>
    <t>05</t>
  </si>
  <si>
    <t>行政事业单位养老支出</t>
  </si>
  <si>
    <t>行政单位离退休</t>
  </si>
  <si>
    <t>机关事业单位基本养老保险缴费支出</t>
  </si>
  <si>
    <t>210</t>
  </si>
  <si>
    <t>11</t>
  </si>
  <si>
    <t>行政事业单位医疗</t>
  </si>
  <si>
    <t>行政单位医疗</t>
  </si>
  <si>
    <t>221</t>
  </si>
  <si>
    <t>住房改革支出</t>
  </si>
  <si>
    <t>住房公积金</t>
  </si>
  <si>
    <t>007002盘山县财政事务服务中心</t>
  </si>
  <si>
    <t>50</t>
  </si>
  <si>
    <t>事业运行</t>
  </si>
  <si>
    <t>99</t>
  </si>
  <si>
    <t>其他财政事务支出</t>
  </si>
  <si>
    <t>事业单位离退休</t>
  </si>
  <si>
    <t>机关事业单位职业年金缴费支出</t>
  </si>
  <si>
    <t>其他社会保障和就业支出</t>
  </si>
  <si>
    <t>事业单位医疗</t>
  </si>
  <si>
    <t>229</t>
  </si>
  <si>
    <t>232</t>
  </si>
  <si>
    <t>03</t>
  </si>
  <si>
    <t>地方政府一般债务付息支出</t>
  </si>
  <si>
    <t>地方政府一般债券付息支出</t>
  </si>
  <si>
    <t>233</t>
  </si>
  <si>
    <t>地方政府一般债务发行费用支出</t>
  </si>
  <si>
    <t>038001盘山县国有资产事务管理中心本级</t>
  </si>
  <si>
    <t>政府办公厅（室）及相关机构事务</t>
  </si>
  <si>
    <t>其他一般公共服务支出</t>
  </si>
  <si>
    <t>2022年度财政拨款收支预算总表</t>
  </si>
  <si>
    <t>2022年度一般公共预算支出表</t>
  </si>
  <si>
    <t>科目代码（按功能分类）</t>
  </si>
  <si>
    <t>科目名称（类/款/项)</t>
  </si>
  <si>
    <t>基本支出</t>
  </si>
  <si>
    <t>项目支出</t>
  </si>
  <si>
    <t>2022年度一般公共预算基本支出表</t>
  </si>
  <si>
    <t>2022年预算数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</si>
  <si>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</si>
  <si>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</si>
  <si>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</si>
  <si>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</si>
  <si>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</si>
  <si>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</si>
  <si>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</si>
  <si>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</si>
  <si>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</si>
  <si>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</si>
  <si>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</si>
  <si>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</si>
  <si>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</si>
  <si>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</si>
  <si>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</si>
  <si>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</si>
  <si>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</si>
  <si>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</si>
  <si>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</si>
  <si>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</si>
  <si>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</si>
  <si>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</si>
  <si>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</si>
  <si>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</si>
  <si>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</si>
  <si>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</si>
  <si>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</si>
  <si>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</si>
  <si>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</si>
  <si>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</si>
  <si>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</si>
  <si>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</si>
  <si>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</si>
  <si>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</si>
  <si>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</si>
  <si>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</si>
  <si>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</si>
  <si>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</si>
  <si>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</si>
  <si>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</si>
  <si>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</si>
  <si>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</si>
  <si>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</si>
  <si>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</si>
  <si>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</si>
  <si>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</si>
  <si>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</si>
  <si>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</si>
  <si>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</si>
  <si>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</si>
  <si>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</si>
  <si>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</si>
  <si>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</si>
  <si>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</si>
  <si>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</si>
  <si>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</si>
  <si>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</si>
  <si>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</si>
  <si>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</si>
  <si>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</si>
  <si>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</si>
  <si>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</si>
  <si>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</si>
  <si>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</si>
  <si>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</si>
  <si>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</si>
  <si>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</si>
  <si>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</si>
  <si>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</si>
  <si>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</si>
  <si>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</si>
  <si>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</si>
  <si>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</si>
  <si>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</si>
  <si>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</si>
  <si>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</si>
  <si>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</si>
  <si>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</si>
  <si>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</si>
  <si>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</si>
  <si>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</si>
  <si>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</si>
  <si>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</si>
  <si>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</si>
  <si>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</si>
  <si>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</si>
  <si>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30309</t>
  </si>
  <si>
    <t xml:space="preserve">  奖励金</t>
  </si>
  <si>
    <t xml:space="preserve">  30399</t>
  </si>
  <si>
    <t xml:space="preserve">  其他对个人和家庭的补助支出</t>
  </si>
  <si>
    <t xml:space="preserve">  31002</t>
  </si>
  <si>
    <t xml:space="preserve">  办公设备购置</t>
  </si>
  <si>
    <t xml:space="preserve">  31003</t>
  </si>
  <si>
    <t xml:space="preserve">  专用设备购置</t>
  </si>
  <si>
    <t>2022年度一般公共预算“三公”经费支出表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</si>
  <si>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</si>
  <si>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</si>
  <si>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</si>
  <si>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</si>
  <si>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</si>
  <si>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</si>
  <si>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2022年度政府性基金预算支出表</t>
  </si>
  <si>
    <t>本年支出</t>
  </si>
  <si>
    <t>合  计</t>
  </si>
  <si>
    <t>2022年度部门综合预算项目支出表</t>
  </si>
  <si>
    <t>经济分类（类）</t>
  </si>
  <si>
    <t>项目名称</t>
  </si>
  <si>
    <t>项目申请理由及内容</t>
  </si>
  <si>
    <t>是否政府采购</t>
  </si>
  <si>
    <t>是否政府购买服务</t>
  </si>
  <si>
    <t>资金来源</t>
  </si>
  <si>
    <t>一般公共预算收入</t>
  </si>
  <si>
    <t>其中非税部分</t>
  </si>
  <si>
    <t>政府性基金收入</t>
  </si>
  <si>
    <t>国有资本经营预算收入</t>
  </si>
  <si>
    <t>财政专户管理资金收入</t>
  </si>
  <si>
    <t>单位资金收入</t>
  </si>
  <si>
    <t>上年结转</t>
  </si>
  <si>
    <t>**</t>
  </si>
  <si>
    <t>系统维护服务费</t>
  </si>
  <si>
    <t>项目概述：系统网络维修
 项目依据：系统网络维修</t>
  </si>
  <si>
    <t>否</t>
  </si>
  <si>
    <t>补充办公经费</t>
  </si>
  <si>
    <t>项目概述： 补充办公经费
 项目依据： 补充办公经费</t>
  </si>
  <si>
    <t>办公楼维修维护费</t>
  </si>
  <si>
    <t>项目概述：办公楼维修维护费
 项目依据：办公楼维修维护费</t>
  </si>
  <si>
    <t>审计和评估佣金</t>
  </si>
  <si>
    <t>项目概述：审计和评估佣金
 项目依据：审计和评估佣金</t>
  </si>
  <si>
    <t>办公用房物业费</t>
  </si>
  <si>
    <t>项目概述：办公楼物业费
 项目依据：办公楼物业费</t>
  </si>
  <si>
    <t>网络租赁费</t>
  </si>
  <si>
    <t>项目概述：网络专线租赁费
 项目依据：网络专线租赁费</t>
  </si>
  <si>
    <t>财政专项业务经费</t>
  </si>
  <si>
    <t>项目概述：用于财政中心食堂费用支出
 项目依据：根据财政其他行政事业项目支出</t>
  </si>
  <si>
    <t>项目概述：用于财政票据发放、运输、电子化改革、保管、维护、广联达软件维护等费用。
 项目依据：《财政部关于全面推开财政电子票据管理改革的通知》（财综【2018】62号）、财政部关于印发《关于稳步推进财政电子票据管理改革的试点方案》的通知(财综【2017】32号)、《关于印发辽宁省非税收入收缴电子化管理实施方案的通知》（辽财库【2019】212号）、《关于印发辽宁省财政电子票据管理改革实施方案的通知》（辽财综【2018】693号）</t>
  </si>
  <si>
    <t>隐性债务本金</t>
  </si>
  <si>
    <t>项目概述：隐性债务本金
 项目依据：隐性债务本金</t>
  </si>
  <si>
    <t>隐性债务利息</t>
  </si>
  <si>
    <t>项目概述：隐性债务利息
 项目依据：隐性债务利息</t>
  </si>
  <si>
    <t>政府债务利息</t>
  </si>
  <si>
    <t>项目概述：一般债券利息（盘山县   辽河口）
 项目依据：一般债券利息</t>
  </si>
  <si>
    <t>贷款贴息及保险补贴</t>
  </si>
  <si>
    <t>项目概述：创业担保贷款贴息
 项目依据：贷款贴息及保险补贴</t>
  </si>
  <si>
    <t>政府债务本金</t>
  </si>
  <si>
    <t>项目概述：政府债务本金
 项目依据：政府债务本金</t>
  </si>
  <si>
    <t>评审、评估、认证、委托业务经费</t>
  </si>
  <si>
    <t>项目概述：根据政府投资类工程项目委托第三方审计服务所支付的咨询造价费。
 项目依据：根据政府投资类工程项目委托第三方审计服务所支付的咨询造价费。</t>
  </si>
  <si>
    <t>债务化解规划编制、专项债项目“两评一估”一案编制等费用</t>
  </si>
  <si>
    <t>项目概述：用于债务化解规划编制、专项债项目“两评一估”一案编制等费用
 项目依据：用于债务化解规划编制、专项债项目“两评一估”一案编制等费用</t>
  </si>
  <si>
    <t>发行费用</t>
  </si>
  <si>
    <t>项目概述：一般债券发行费用
 项目依据：发行费用</t>
  </si>
  <si>
    <t>盘山县国有资产事务管理中心</t>
  </si>
  <si>
    <t>推进资源资产盘活利用</t>
  </si>
  <si>
    <t>项目概述：1、系统梳理全县各类资源，推进资源整合. 2、盘活可利用闲置资源，降低企业负债率，保障企业发展需求。
 项目依据：根据盘县委发【2018】164号围绕县政府整体部署优化国有资产产业布局。推进可利用资源资产利用。重点探索未利用以及闲置房产等盘活利用</t>
  </si>
  <si>
    <t>盘山县城乡水务政府购买服务</t>
  </si>
  <si>
    <t>项目概述：保障民生供水，保证用水安全
 项目依据：根据县委常务会议纪要三十期，为保障民生供水服务，盘山县城乡水务有限公司负责居民供水服务。</t>
  </si>
  <si>
    <t>是</t>
  </si>
  <si>
    <t>破解企业难题推进国资国企改革</t>
  </si>
  <si>
    <t>项目概述：加大国资国企改革攻坚力度，以突破企业经营为重点，破解企业发展难题，不断推动地区国资国企改革取得新成效
 项目依据：根据盘县委办发【2018】164号文件围绕县政府整体部署加大国资国企改革攻坚力度，已突破企业经营难题为重点破解企业发展难题，不断推动地区国资国企改革取得成效。</t>
  </si>
  <si>
    <t>聘请法律顾问费</t>
  </si>
  <si>
    <t>项目概述：为加强内部风险防范，合法合规开展各项事务。特聘请律师作为法律顾问。
 项目依据：根据县委办发【2018】164号文件，根据县政府的授权，依照《中华人民共和国公司法》等法律和行政法规履行出资人职责</t>
  </si>
  <si>
    <t>盘锦饶阳湖旅游发展有限公司运营费</t>
  </si>
  <si>
    <t>项目概述：根据政府常务会议纪要第五期，由财政负责，按年度补贴递增原则，将绕阳湖旅游公司运营费用纳入每年财政预算，提高县域旅游产业服务水平
 项目依据：根据政府常务会议纪要第五期，由财政负责，将绕阳湖旅游公司运营费用纳入每年财政预算</t>
  </si>
  <si>
    <t>深化混合所有制改革</t>
  </si>
  <si>
    <t>项目概述：1、积极引导公益类国有企业规范开展混合所有制改革。    2、推进具备条件的企业实现投资主体多元化。鼓励非国有企业参与经营。
 项目依据：根据盘县委办发【2018】164号文围绕县政府整体部署深化混合所有制改革，推动与央企、省企、市企的战略合作</t>
  </si>
  <si>
    <t>基层优秀年轻干部赴省财政厅上挂锻炼</t>
  </si>
  <si>
    <t>项目概述：根据辽财办人【2021】62号文件推荐基层优秀年轻干部赴省财政厅上挂锻炼的通知，挂职锻炼人员食宿由厅机关党办（人事）、财政监察四部协助联系，相关费用由挂职锻炼干部的派出单位按规定予以承担。
 项目依据：根据辽财办人【2021】62号文件推荐基层优秀年轻干部赴省财政厅上挂锻炼的通知</t>
  </si>
  <si>
    <t>对国有企业运营情况监控、预警和分析</t>
  </si>
  <si>
    <t>项目概述：1、完善公司法人治理结构，建立健全产权清晰、权责明确、政企分开、管理科学的现代企业制度。 2、强化日常监督，做好企业运行情况监控、分析和预警
 项目依据：根据县委办发【2018】164号文件，围绕县政府整体部署，提高监管效能，调整完善出资人权责清单，加大国有资产监管方式和手段。加强企业运营监管、强化财务、债务动态检测。</t>
  </si>
  <si>
    <t>2022年度部门（单位）整体绩效目标表</t>
  </si>
  <si>
    <t>部门（单位）名称</t>
  </si>
  <si>
    <t>年度预算收入</t>
  </si>
  <si>
    <t>年度预算支出</t>
  </si>
  <si>
    <t>年度部门预算支出</t>
  </si>
  <si>
    <t>人员类项目</t>
  </si>
  <si>
    <t>其他运转类项目</t>
  </si>
  <si>
    <t>公用经费类项目</t>
  </si>
  <si>
    <t>特定目标类项目</t>
  </si>
  <si>
    <t>年度主要任务</t>
  </si>
  <si>
    <t>对应项目</t>
  </si>
  <si>
    <t>预算资金情况（万元）</t>
  </si>
  <si>
    <t>年度绩效目标</t>
  </si>
  <si>
    <t>年度绩效指标</t>
  </si>
  <si>
    <t>一级指标</t>
  </si>
  <si>
    <t>二级指标</t>
  </si>
  <si>
    <t>三级指标</t>
  </si>
  <si>
    <t>运算符号</t>
  </si>
  <si>
    <t>指标值</t>
  </si>
  <si>
    <t>度量单位</t>
  </si>
  <si>
    <t>完成时限</t>
  </si>
  <si>
    <t>2022年度部门预算项目（政策）绩效目标表</t>
  </si>
  <si>
    <t>项目(政策)名称</t>
  </si>
  <si>
    <t>主管部门</t>
  </si>
  <si>
    <t>实施单位</t>
  </si>
  <si>
    <t xml:space="preserve">预算资金情况 </t>
  </si>
  <si>
    <t>预算资金总额</t>
  </si>
  <si>
    <t>一、本年收入</t>
  </si>
  <si>
    <t>（一）一般公共预算拨款收入</t>
  </si>
  <si>
    <t>（二）政府性基金预算拨款收入</t>
  </si>
  <si>
    <t>（三）国有资本经营预算拨款收入</t>
  </si>
  <si>
    <t>（四）财政专户管理资金收入</t>
  </si>
  <si>
    <t>（五）单位资金收入</t>
  </si>
  <si>
    <t>二、上年结转结余</t>
  </si>
  <si>
    <t>总体目标</t>
  </si>
  <si>
    <t>年度目标</t>
  </si>
  <si>
    <t>绩效指标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</si>
</sst>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yyyy\-mm\-dd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"/>
  </numFmts>
  <fonts count="44">
    <font>
      <sz val="11"/>
      <color indexed="8"/>
      <name val="宋体"/>
      <charset val="1"/>
      <scheme val="minor"/>
    </font>
    <font>
      <b/>
      <sz val="22"/>
      <name val="宋体"/>
      <charset val="134"/>
    </font>
    <font>
      <sz val="10"/>
      <name val="宋体"/>
      <charset val="134"/>
    </font>
    <font>
      <sz val="10"/>
      <name val="SimSun"/>
      <charset val="134"/>
    </font>
    <font>
      <sz val="9"/>
      <name val="SimSun"/>
      <charset val="134"/>
    </font>
    <font>
      <b/>
      <sz val="15"/>
      <name val="SimSun"/>
      <charset val="134"/>
    </font>
    <font>
      <b/>
      <sz val="10"/>
      <name val="宋体"/>
      <charset val="134"/>
    </font>
    <font>
      <b/>
      <sz val="24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8"/>
      <name val="宋体"/>
      <charset val="134"/>
    </font>
    <font>
      <sz val="16"/>
      <name val="黑体"/>
      <charset val="134"/>
    </font>
    <font>
      <sz val="11"/>
      <name val="黑体"/>
      <charset val="134"/>
    </font>
    <font>
      <sz val="9"/>
      <name val="宋体"/>
      <charset val="134"/>
    </font>
    <font>
      <b/>
      <sz val="9"/>
      <name val="SimSun"/>
      <charset val="134"/>
    </font>
    <font>
      <sz val="19"/>
      <name val="宋体"/>
      <charset val="134"/>
    </font>
    <font>
      <sz val="12"/>
      <name val="宋体"/>
      <charset val="134"/>
    </font>
    <font>
      <sz val="14"/>
      <name val="黑体"/>
      <charset val="134"/>
    </font>
    <font>
      <sz val="32"/>
      <name val="华文中宋"/>
      <charset val="134"/>
    </font>
    <font>
      <sz val="24"/>
      <name val="华文中宋"/>
      <charset val="134"/>
    </font>
    <font>
      <sz val="16"/>
      <name val="华文中宋"/>
      <charset val="134"/>
    </font>
    <font>
      <sz val="19"/>
      <name val="华文中宋"/>
      <charset val="134"/>
    </font>
    <font>
      <sz val="20"/>
      <name val="黑体"/>
      <charset val="134"/>
    </font>
    <font>
      <sz val="18"/>
      <name val="黑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24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17" borderId="10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23" borderId="14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41" fillId="24" borderId="16" applyNumberFormat="0" applyAlignment="0" applyProtection="0">
      <alignment vertical="center"/>
    </xf>
    <xf numFmtId="0" fontId="39" fillId="24" borderId="10" applyNumberFormat="0" applyAlignment="0" applyProtection="0">
      <alignment vertical="center"/>
    </xf>
    <xf numFmtId="0" fontId="32" fillId="20" borderId="12" applyNumberFormat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</cellStyleXfs>
  <cellXfs count="101">
    <xf numFmtId="0" fontId="0" fillId="0" borderId="0" xfId="0" applyFo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176" fontId="2" fillId="2" borderId="2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right" vertical="center" wrapText="1"/>
    </xf>
    <xf numFmtId="49" fontId="8" fillId="2" borderId="2" xfId="0" applyNumberFormat="1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0" fontId="13" fillId="0" borderId="0" xfId="0" applyFont="1" applyBorder="1" applyAlignment="1">
      <alignment horizontal="right" vertical="center"/>
    </xf>
    <xf numFmtId="0" fontId="2" fillId="0" borderId="1" xfId="0" applyFont="1" applyBorder="1">
      <alignment vertical="center"/>
    </xf>
    <xf numFmtId="4" fontId="8" fillId="0" borderId="2" xfId="0" applyNumberFormat="1" applyFont="1" applyBorder="1" applyAlignment="1">
      <alignment horizontal="right" vertical="center"/>
    </xf>
    <xf numFmtId="0" fontId="2" fillId="0" borderId="0" xfId="0" applyFont="1" applyBorder="1">
      <alignment vertical="center"/>
    </xf>
    <xf numFmtId="49" fontId="9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3" fillId="0" borderId="0" xfId="0" applyFont="1" applyBorder="1" applyAlignment="1"/>
    <xf numFmtId="0" fontId="2" fillId="0" borderId="1" xfId="0" applyFont="1" applyBorder="1" applyAlignment="1"/>
    <xf numFmtId="4" fontId="8" fillId="0" borderId="3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left" vertical="center"/>
    </xf>
    <xf numFmtId="4" fontId="8" fillId="2" borderId="3" xfId="0" applyNumberFormat="1" applyFont="1" applyFill="1" applyBorder="1" applyAlignment="1">
      <alignment horizontal="right" vertical="center"/>
    </xf>
    <xf numFmtId="4" fontId="8" fillId="0" borderId="5" xfId="0" applyNumberFormat="1" applyFont="1" applyBorder="1" applyAlignment="1">
      <alignment horizontal="left" vertical="center"/>
    </xf>
    <xf numFmtId="2" fontId="8" fillId="0" borderId="0" xfId="0" applyNumberFormat="1" applyFont="1" applyBorder="1">
      <alignment vertical="center"/>
    </xf>
    <xf numFmtId="4" fontId="8" fillId="2" borderId="2" xfId="0" applyNumberFormat="1" applyFont="1" applyFill="1" applyBorder="1" applyAlignment="1">
      <alignment horizontal="right" vertical="center"/>
    </xf>
    <xf numFmtId="4" fontId="8" fillId="2" borderId="6" xfId="0" applyNumberFormat="1" applyFont="1" applyFill="1" applyBorder="1" applyAlignment="1">
      <alignment horizontal="right" vertical="center"/>
    </xf>
    <xf numFmtId="4" fontId="8" fillId="0" borderId="7" xfId="0" applyNumberFormat="1" applyFont="1" applyBorder="1" applyAlignment="1">
      <alignment horizontal="left" vertical="center"/>
    </xf>
    <xf numFmtId="4" fontId="8" fillId="2" borderId="4" xfId="0" applyNumberFormat="1" applyFont="1" applyFill="1" applyBorder="1" applyAlignment="1">
      <alignment horizontal="right" vertical="center"/>
    </xf>
    <xf numFmtId="4" fontId="16" fillId="2" borderId="2" xfId="0" applyNumberFormat="1" applyFont="1" applyFill="1" applyBorder="1" applyAlignment="1">
      <alignment horizontal="right" vertical="center"/>
    </xf>
    <xf numFmtId="4" fontId="16" fillId="2" borderId="2" xfId="0" applyNumberFormat="1" applyFont="1" applyFill="1" applyBorder="1" applyAlignment="1">
      <alignment horizontal="right" vertical="center" wrapText="1"/>
    </xf>
    <xf numFmtId="4" fontId="8" fillId="0" borderId="2" xfId="0" applyNumberFormat="1" applyFont="1" applyBorder="1">
      <alignment vertical="center"/>
    </xf>
    <xf numFmtId="0" fontId="8" fillId="0" borderId="3" xfId="0" applyNumberFormat="1" applyFont="1" applyBorder="1" applyAlignment="1">
      <alignment horizontal="right" vertical="center"/>
    </xf>
    <xf numFmtId="0" fontId="8" fillId="0" borderId="2" xfId="0" applyNumberFormat="1" applyFont="1" applyBorder="1" applyAlignment="1">
      <alignment horizontal="right" vertical="center"/>
    </xf>
    <xf numFmtId="4" fontId="8" fillId="0" borderId="2" xfId="0" applyNumberFormat="1" applyFont="1" applyBorder="1" applyAlignment="1"/>
    <xf numFmtId="0" fontId="8" fillId="0" borderId="3" xfId="0" applyNumberFormat="1" applyFont="1" applyBorder="1" applyAlignment="1">
      <alignment horizontal="right" vertical="center"/>
    </xf>
    <xf numFmtId="4" fontId="8" fillId="0" borderId="7" xfId="0" applyNumberFormat="1" applyFont="1" applyBorder="1" applyAlignment="1">
      <alignment horizontal="center" vertical="center"/>
    </xf>
    <xf numFmtId="4" fontId="8" fillId="2" borderId="8" xfId="0" applyNumberFormat="1" applyFont="1" applyFill="1" applyBorder="1" applyAlignment="1">
      <alignment horizontal="right" vertical="center"/>
    </xf>
    <xf numFmtId="2" fontId="8" fillId="0" borderId="9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9" fillId="0" borderId="3" xfId="0" applyFont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left" vertical="center"/>
    </xf>
    <xf numFmtId="2" fontId="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left" vertical="center" wrapText="1"/>
    </xf>
    <xf numFmtId="177" fontId="2" fillId="2" borderId="0" xfId="0" applyNumberFormat="1" applyFont="1" applyFill="1" applyBorder="1" applyAlignment="1">
      <alignment horizontal="center" vertical="center" wrapText="1"/>
    </xf>
    <xf numFmtId="177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center" wrapText="1"/>
    </xf>
    <xf numFmtId="177" fontId="2" fillId="2" borderId="0" xfId="0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20" fillId="0" borderId="0" xfId="0" applyFont="1" applyBorder="1" applyAlignment="1">
      <alignment horizontal="right" vertical="center"/>
    </xf>
    <xf numFmtId="49" fontId="19" fillId="0" borderId="0" xfId="0" applyNumberFormat="1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23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A6" sqref="A6:H6"/>
    </sheetView>
  </sheetViews>
  <sheetFormatPr defaultColWidth="10" defaultRowHeight="13.5" outlineLevelCol="7"/>
  <cols>
    <col min="1" max="1" width="11.9416666666667" customWidth="1"/>
    <col min="2" max="2" width="34.1916666666667" customWidth="1"/>
    <col min="3" max="3" width="10.45" customWidth="1"/>
    <col min="4" max="4" width="71.0166666666667" customWidth="1"/>
    <col min="5" max="6" width="10.175" customWidth="1"/>
    <col min="7" max="7" width="12.75" customWidth="1"/>
    <col min="8" max="8" width="10.175" customWidth="1"/>
    <col min="9" max="9" width="9.76666666666667" customWidth="1"/>
  </cols>
  <sheetData>
    <row r="1" ht="21.4" customHeight="1" spans="1:8">
      <c r="A1" s="10"/>
      <c r="B1" s="10"/>
      <c r="C1" s="90"/>
      <c r="D1" s="90"/>
      <c r="E1" s="90"/>
      <c r="F1" s="90"/>
      <c r="G1" s="91"/>
      <c r="H1" s="90"/>
    </row>
    <row r="2" ht="16.25" customHeight="1" spans="1:8">
      <c r="A2" s="90"/>
      <c r="B2" s="90"/>
      <c r="C2" s="90"/>
      <c r="D2" s="90"/>
      <c r="E2" s="90"/>
      <c r="F2" s="90"/>
      <c r="G2" s="90"/>
      <c r="H2" s="90"/>
    </row>
    <row r="3" ht="34.3" customHeight="1" spans="1:8">
      <c r="A3" s="90"/>
      <c r="B3" s="90"/>
      <c r="C3" s="90"/>
      <c r="D3" s="90"/>
      <c r="E3" s="90"/>
      <c r="F3" s="90"/>
      <c r="G3" s="90"/>
      <c r="H3" s="90"/>
    </row>
    <row r="4" ht="34.3" customHeight="1" spans="1:8">
      <c r="A4" s="90"/>
      <c r="B4" s="90"/>
      <c r="C4" s="90"/>
      <c r="D4" s="90"/>
      <c r="E4" s="90"/>
      <c r="F4" s="90"/>
      <c r="G4" s="90"/>
      <c r="H4" s="90"/>
    </row>
    <row r="5" ht="40.3" customHeight="1" spans="1:8">
      <c r="A5" s="92"/>
      <c r="B5" s="92"/>
      <c r="C5" s="92"/>
      <c r="D5" s="92"/>
      <c r="E5" s="92"/>
      <c r="F5" s="92"/>
      <c r="G5" s="92"/>
      <c r="H5" s="92"/>
    </row>
    <row r="6" ht="77.2" customHeight="1" spans="1:8">
      <c r="A6" s="92" t="s">
        <v>0</v>
      </c>
      <c r="B6" s="92"/>
      <c r="C6" s="92"/>
      <c r="D6" s="92"/>
      <c r="E6" s="92"/>
      <c r="F6" s="92"/>
      <c r="G6" s="92"/>
      <c r="H6" s="92"/>
    </row>
    <row r="7" ht="42.9" customHeight="1" spans="1:8">
      <c r="A7" s="93"/>
      <c r="B7" s="94" t="s">
        <v>1</v>
      </c>
      <c r="C7" s="94"/>
      <c r="D7" s="95" t="s">
        <v>2</v>
      </c>
      <c r="E7" s="93"/>
      <c r="F7" s="93"/>
      <c r="G7" s="93"/>
      <c r="H7" s="93"/>
    </row>
    <row r="8" ht="42.9" customHeight="1" spans="1:8">
      <c r="A8" s="96"/>
      <c r="B8" s="94" t="s">
        <v>3</v>
      </c>
      <c r="C8" s="94"/>
      <c r="D8" s="97" t="s">
        <v>4</v>
      </c>
      <c r="E8" s="96"/>
      <c r="F8" s="96"/>
      <c r="G8" s="96"/>
      <c r="H8" s="96"/>
    </row>
    <row r="9" ht="16.25" customHeight="1" spans="1:8">
      <c r="A9" s="90"/>
      <c r="B9" s="90"/>
      <c r="C9" s="90"/>
      <c r="D9" s="90"/>
      <c r="E9" s="90"/>
      <c r="F9" s="90"/>
      <c r="G9" s="90"/>
      <c r="H9" s="90"/>
    </row>
    <row r="10" ht="16.25" customHeight="1" spans="1:8">
      <c r="A10" s="90"/>
      <c r="B10" s="90"/>
      <c r="C10" s="90"/>
      <c r="D10" s="90"/>
      <c r="E10" s="90"/>
      <c r="F10" s="90"/>
      <c r="G10" s="90"/>
      <c r="H10" s="90"/>
    </row>
    <row r="11" ht="16.25" customHeight="1" spans="1:8">
      <c r="A11" s="90"/>
      <c r="B11" s="90"/>
      <c r="C11" s="90"/>
      <c r="D11" s="90"/>
      <c r="E11" s="90"/>
      <c r="F11" s="90"/>
      <c r="G11" s="90"/>
      <c r="H11" s="90"/>
    </row>
    <row r="12" ht="16.25" customHeight="1" spans="1:8">
      <c r="A12" s="90"/>
      <c r="B12" s="90"/>
      <c r="C12" s="90"/>
      <c r="D12" s="90"/>
      <c r="E12" s="90"/>
      <c r="F12" s="90"/>
      <c r="G12" s="90"/>
      <c r="H12" s="90"/>
    </row>
    <row r="13" ht="16.25" customHeight="1" spans="1:8">
      <c r="A13" s="90"/>
      <c r="B13" s="90"/>
      <c r="C13" s="90"/>
      <c r="D13" s="90"/>
      <c r="E13" s="90"/>
      <c r="F13" s="90"/>
      <c r="G13" s="90"/>
      <c r="H13" s="90"/>
    </row>
    <row r="14" ht="16.25" customHeight="1" spans="1:8">
      <c r="A14" s="90"/>
      <c r="B14" s="90"/>
      <c r="C14" s="90"/>
      <c r="D14" s="90"/>
      <c r="E14" s="90"/>
      <c r="F14" s="90"/>
      <c r="G14" s="90"/>
      <c r="H14" s="90"/>
    </row>
    <row r="15" ht="16.25" customHeight="1" spans="1:8">
      <c r="A15" s="90"/>
      <c r="B15" s="90"/>
      <c r="C15" s="90"/>
      <c r="D15" s="90"/>
      <c r="E15" s="90"/>
      <c r="F15" s="90"/>
      <c r="G15" s="90"/>
      <c r="H15" s="90"/>
    </row>
    <row r="16" ht="30.85" customHeight="1" spans="1:8">
      <c r="A16" s="98"/>
      <c r="B16" s="98"/>
      <c r="C16" s="98"/>
      <c r="D16" s="98"/>
      <c r="E16" s="98"/>
      <c r="F16" s="98"/>
      <c r="G16" s="98"/>
      <c r="H16" s="98"/>
    </row>
    <row r="17" ht="40.3" customHeight="1" spans="1:8">
      <c r="A17" s="99"/>
      <c r="B17" s="99"/>
      <c r="C17" s="99"/>
      <c r="D17" s="99"/>
      <c r="E17" s="99"/>
      <c r="F17" s="99"/>
      <c r="G17" s="99"/>
      <c r="H17" s="99"/>
    </row>
    <row r="18" ht="41.15" customHeight="1" spans="1:8">
      <c r="A18" s="100"/>
      <c r="B18" s="100"/>
      <c r="C18" s="100"/>
      <c r="D18" s="100"/>
      <c r="E18" s="100"/>
      <c r="F18" s="100"/>
      <c r="G18" s="100"/>
      <c r="H18" s="100"/>
    </row>
    <row r="19" ht="16.25" customHeight="1" spans="1:8">
      <c r="A19" s="90"/>
      <c r="B19" s="90"/>
      <c r="C19" s="90"/>
      <c r="D19" s="90"/>
      <c r="E19" s="90"/>
      <c r="F19" s="90"/>
      <c r="G19" s="90"/>
      <c r="H19" s="90"/>
    </row>
    <row r="20" ht="16.25" customHeight="1" spans="1:8">
      <c r="A20" s="90"/>
      <c r="B20" s="90"/>
      <c r="C20" s="90"/>
      <c r="D20" s="90"/>
      <c r="E20" s="90"/>
      <c r="F20" s="90"/>
      <c r="G20" s="90"/>
      <c r="H20" s="90"/>
    </row>
  </sheetData>
  <mergeCells count="5">
    <mergeCell ref="A5:H5"/>
    <mergeCell ref="A6:H6"/>
    <mergeCell ref="B7:C7"/>
    <mergeCell ref="B8:C8"/>
    <mergeCell ref="A16:H16"/>
  </mergeCells>
  <pageMargins left="0.75" right="0.75" top="1" bottom="1" header="0.504999995231628" footer="0.504999995231628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workbookViewId="0">
      <selection activeCell="I6" sqref="I6"/>
    </sheetView>
  </sheetViews>
  <sheetFormatPr defaultColWidth="10" defaultRowHeight="13.5"/>
  <cols>
    <col min="1" max="1" width="29.8583333333333" customWidth="1"/>
    <col min="2" max="2" width="15.7416666666667" customWidth="1"/>
    <col min="3" max="3" width="20.625" customWidth="1"/>
    <col min="4" max="4" width="42.3416666666667" customWidth="1"/>
    <col min="5" max="6" width="9.05" customWidth="1"/>
    <col min="7" max="14" width="13.5666666666667" customWidth="1"/>
    <col min="15" max="15" width="9.76666666666667" customWidth="1"/>
  </cols>
  <sheetData>
    <row r="1" ht="60.9" customHeight="1" spans="1:14">
      <c r="A1" s="21" t="s">
        <v>265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ht="29.15" customHeight="1" spans="1:14">
      <c r="A2" s="10" t="s">
        <v>4</v>
      </c>
      <c r="B2" s="22"/>
      <c r="D2" s="10"/>
      <c r="H2" s="10"/>
      <c r="J2" s="31"/>
      <c r="K2" s="32"/>
      <c r="L2" s="32"/>
      <c r="M2" s="32"/>
      <c r="N2" s="32" t="s">
        <v>6</v>
      </c>
    </row>
    <row r="3" ht="29.15" customHeight="1" spans="1:14">
      <c r="A3" s="23" t="s">
        <v>81</v>
      </c>
      <c r="B3" s="24" t="s">
        <v>266</v>
      </c>
      <c r="C3" s="23" t="s">
        <v>267</v>
      </c>
      <c r="D3" s="23" t="s">
        <v>268</v>
      </c>
      <c r="E3" s="24" t="s">
        <v>269</v>
      </c>
      <c r="F3" s="24" t="s">
        <v>270</v>
      </c>
      <c r="G3" s="23" t="s">
        <v>271</v>
      </c>
      <c r="H3" s="23"/>
      <c r="I3" s="23"/>
      <c r="J3" s="23"/>
      <c r="K3" s="23"/>
      <c r="L3" s="23"/>
      <c r="M3" s="23"/>
      <c r="N3" s="23"/>
    </row>
    <row r="4" ht="76.35" customHeight="1" spans="1:14">
      <c r="A4" s="23"/>
      <c r="B4" s="24"/>
      <c r="C4" s="23"/>
      <c r="D4" s="23"/>
      <c r="E4" s="24"/>
      <c r="F4" s="24"/>
      <c r="G4" s="23" t="s">
        <v>85</v>
      </c>
      <c r="H4" s="24" t="s">
        <v>272</v>
      </c>
      <c r="I4" s="24" t="s">
        <v>273</v>
      </c>
      <c r="J4" s="24" t="s">
        <v>274</v>
      </c>
      <c r="K4" s="24" t="s">
        <v>275</v>
      </c>
      <c r="L4" s="24" t="s">
        <v>276</v>
      </c>
      <c r="M4" s="24" t="s">
        <v>277</v>
      </c>
      <c r="N4" s="24" t="s">
        <v>278</v>
      </c>
    </row>
    <row r="5" ht="33.1" customHeight="1" spans="1:14">
      <c r="A5" s="25" t="s">
        <v>279</v>
      </c>
      <c r="B5" s="25" t="s">
        <v>279</v>
      </c>
      <c r="C5" s="25" t="s">
        <v>279</v>
      </c>
      <c r="D5" s="25" t="s">
        <v>279</v>
      </c>
      <c r="E5" s="25" t="s">
        <v>279</v>
      </c>
      <c r="F5" s="25" t="s">
        <v>279</v>
      </c>
      <c r="G5" s="26">
        <v>60979.5</v>
      </c>
      <c r="H5" s="26">
        <v>60979.5</v>
      </c>
      <c r="I5" s="26"/>
      <c r="J5" s="26"/>
      <c r="K5" s="26"/>
      <c r="L5" s="26"/>
      <c r="M5" s="26"/>
      <c r="N5" s="26"/>
    </row>
    <row r="6" ht="33.1" customHeight="1" spans="1:14">
      <c r="A6" s="27" t="s">
        <v>4</v>
      </c>
      <c r="B6" s="25"/>
      <c r="C6" s="25"/>
      <c r="D6" s="25"/>
      <c r="E6" s="25"/>
      <c r="F6" s="25"/>
      <c r="G6" s="26">
        <v>60979.5</v>
      </c>
      <c r="H6" s="26">
        <v>60979.5</v>
      </c>
      <c r="I6" s="26"/>
      <c r="J6" s="26"/>
      <c r="K6" s="26"/>
      <c r="L6" s="26"/>
      <c r="M6" s="26"/>
      <c r="N6" s="26"/>
    </row>
    <row r="7" ht="33.1" customHeight="1" spans="1:14">
      <c r="A7" s="27" t="s">
        <v>97</v>
      </c>
      <c r="B7" s="28"/>
      <c r="C7" s="28"/>
      <c r="D7" s="28"/>
      <c r="E7" s="28"/>
      <c r="F7" s="28"/>
      <c r="G7" s="26">
        <v>340</v>
      </c>
      <c r="H7" s="26">
        <v>340</v>
      </c>
      <c r="I7" s="26"/>
      <c r="J7" s="26"/>
      <c r="K7" s="26"/>
      <c r="L7" s="26"/>
      <c r="M7" s="26"/>
      <c r="N7" s="26"/>
    </row>
    <row r="8" ht="33.1" customHeight="1" spans="1:14">
      <c r="A8" s="27"/>
      <c r="B8" s="29" t="s">
        <v>105</v>
      </c>
      <c r="C8" s="27" t="s">
        <v>280</v>
      </c>
      <c r="D8" s="27" t="s">
        <v>281</v>
      </c>
      <c r="E8" s="30" t="s">
        <v>282</v>
      </c>
      <c r="F8" s="30" t="s">
        <v>282</v>
      </c>
      <c r="G8" s="26">
        <v>70</v>
      </c>
      <c r="H8" s="26">
        <v>70</v>
      </c>
      <c r="I8" s="26"/>
      <c r="J8" s="26"/>
      <c r="K8" s="26"/>
      <c r="L8" s="26"/>
      <c r="M8" s="26"/>
      <c r="N8" s="26"/>
    </row>
    <row r="9" ht="33.1" customHeight="1" spans="1:14">
      <c r="A9" s="27"/>
      <c r="B9" s="29" t="s">
        <v>105</v>
      </c>
      <c r="C9" s="27" t="s">
        <v>283</v>
      </c>
      <c r="D9" s="27" t="s">
        <v>284</v>
      </c>
      <c r="E9" s="30" t="s">
        <v>282</v>
      </c>
      <c r="F9" s="30" t="s">
        <v>282</v>
      </c>
      <c r="G9" s="26">
        <v>40</v>
      </c>
      <c r="H9" s="26">
        <v>40</v>
      </c>
      <c r="I9" s="26"/>
      <c r="J9" s="26"/>
      <c r="K9" s="26"/>
      <c r="L9" s="26"/>
      <c r="M9" s="26"/>
      <c r="N9" s="26"/>
    </row>
    <row r="10" ht="33.1" customHeight="1" spans="1:14">
      <c r="A10" s="27"/>
      <c r="B10" s="29" t="s">
        <v>105</v>
      </c>
      <c r="C10" s="27" t="s">
        <v>285</v>
      </c>
      <c r="D10" s="27" t="s">
        <v>286</v>
      </c>
      <c r="E10" s="30" t="s">
        <v>282</v>
      </c>
      <c r="F10" s="30" t="s">
        <v>282</v>
      </c>
      <c r="G10" s="26">
        <v>30</v>
      </c>
      <c r="H10" s="26">
        <v>30</v>
      </c>
      <c r="I10" s="26"/>
      <c r="J10" s="26"/>
      <c r="K10" s="26"/>
      <c r="L10" s="26"/>
      <c r="M10" s="26"/>
      <c r="N10" s="26"/>
    </row>
    <row r="11" ht="33.1" customHeight="1" spans="1:14">
      <c r="A11" s="27"/>
      <c r="B11" s="29" t="s">
        <v>105</v>
      </c>
      <c r="C11" s="27" t="s">
        <v>287</v>
      </c>
      <c r="D11" s="27" t="s">
        <v>288</v>
      </c>
      <c r="E11" s="30" t="s">
        <v>282</v>
      </c>
      <c r="F11" s="30" t="s">
        <v>282</v>
      </c>
      <c r="G11" s="26">
        <v>30</v>
      </c>
      <c r="H11" s="26">
        <v>30</v>
      </c>
      <c r="I11" s="26"/>
      <c r="J11" s="26"/>
      <c r="K11" s="26"/>
      <c r="L11" s="26"/>
      <c r="M11" s="26"/>
      <c r="N11" s="26"/>
    </row>
    <row r="12" ht="33.1" customHeight="1" spans="1:14">
      <c r="A12" s="27"/>
      <c r="B12" s="29" t="s">
        <v>105</v>
      </c>
      <c r="C12" s="27" t="s">
        <v>289</v>
      </c>
      <c r="D12" s="27" t="s">
        <v>290</v>
      </c>
      <c r="E12" s="30" t="s">
        <v>282</v>
      </c>
      <c r="F12" s="30" t="s">
        <v>282</v>
      </c>
      <c r="G12" s="26">
        <v>100</v>
      </c>
      <c r="H12" s="26">
        <v>100</v>
      </c>
      <c r="I12" s="26"/>
      <c r="J12" s="26"/>
      <c r="K12" s="26"/>
      <c r="L12" s="26"/>
      <c r="M12" s="26"/>
      <c r="N12" s="26"/>
    </row>
    <row r="13" ht="33.1" customHeight="1" spans="1:14">
      <c r="A13" s="27"/>
      <c r="B13" s="29" t="s">
        <v>105</v>
      </c>
      <c r="C13" s="27" t="s">
        <v>291</v>
      </c>
      <c r="D13" s="27" t="s">
        <v>292</v>
      </c>
      <c r="E13" s="30" t="s">
        <v>282</v>
      </c>
      <c r="F13" s="30" t="s">
        <v>282</v>
      </c>
      <c r="G13" s="26">
        <v>70</v>
      </c>
      <c r="H13" s="26">
        <v>70</v>
      </c>
      <c r="I13" s="26"/>
      <c r="J13" s="26"/>
      <c r="K13" s="26"/>
      <c r="L13" s="26"/>
      <c r="M13" s="26"/>
      <c r="N13" s="26"/>
    </row>
    <row r="14" ht="33.1" customHeight="1" spans="1:14">
      <c r="A14" s="27" t="s">
        <v>98</v>
      </c>
      <c r="B14" s="28"/>
      <c r="C14" s="28"/>
      <c r="D14" s="28"/>
      <c r="E14" s="28"/>
      <c r="F14" s="28"/>
      <c r="G14" s="26">
        <v>59747.1</v>
      </c>
      <c r="H14" s="26">
        <v>59747.1</v>
      </c>
      <c r="I14" s="26"/>
      <c r="J14" s="26"/>
      <c r="K14" s="26"/>
      <c r="L14" s="26"/>
      <c r="M14" s="26"/>
      <c r="N14" s="26"/>
    </row>
    <row r="15" ht="33.1" customHeight="1" spans="1:14">
      <c r="A15" s="27"/>
      <c r="B15" s="29" t="s">
        <v>105</v>
      </c>
      <c r="C15" s="27" t="s">
        <v>293</v>
      </c>
      <c r="D15" s="27" t="s">
        <v>294</v>
      </c>
      <c r="E15" s="30" t="s">
        <v>282</v>
      </c>
      <c r="F15" s="30" t="s">
        <v>282</v>
      </c>
      <c r="G15" s="26">
        <v>65</v>
      </c>
      <c r="H15" s="26">
        <v>65</v>
      </c>
      <c r="I15" s="26"/>
      <c r="J15" s="26"/>
      <c r="K15" s="26"/>
      <c r="L15" s="26"/>
      <c r="M15" s="26"/>
      <c r="N15" s="26"/>
    </row>
    <row r="16" ht="33.1" customHeight="1" spans="1:14">
      <c r="A16" s="27"/>
      <c r="B16" s="29" t="s">
        <v>105</v>
      </c>
      <c r="C16" s="27" t="s">
        <v>280</v>
      </c>
      <c r="D16" s="27" t="s">
        <v>295</v>
      </c>
      <c r="E16" s="30" t="s">
        <v>282</v>
      </c>
      <c r="F16" s="30" t="s">
        <v>282</v>
      </c>
      <c r="G16" s="26">
        <v>8</v>
      </c>
      <c r="H16" s="26">
        <v>8</v>
      </c>
      <c r="I16" s="26"/>
      <c r="J16" s="26"/>
      <c r="K16" s="26"/>
      <c r="L16" s="26"/>
      <c r="M16" s="26"/>
      <c r="N16" s="26"/>
    </row>
    <row r="17" ht="33.1" customHeight="1" spans="1:14">
      <c r="A17" s="27"/>
      <c r="B17" s="29" t="s">
        <v>108</v>
      </c>
      <c r="C17" s="27" t="s">
        <v>296</v>
      </c>
      <c r="D17" s="27" t="s">
        <v>297</v>
      </c>
      <c r="E17" s="30" t="s">
        <v>282</v>
      </c>
      <c r="F17" s="30" t="s">
        <v>282</v>
      </c>
      <c r="G17" s="26">
        <v>9000</v>
      </c>
      <c r="H17" s="26">
        <v>9000</v>
      </c>
      <c r="I17" s="26"/>
      <c r="J17" s="26"/>
      <c r="K17" s="26"/>
      <c r="L17" s="26"/>
      <c r="M17" s="26"/>
      <c r="N17" s="26"/>
    </row>
    <row r="18" ht="33.1" customHeight="1" spans="1:14">
      <c r="A18" s="27"/>
      <c r="B18" s="29" t="s">
        <v>108</v>
      </c>
      <c r="C18" s="27" t="s">
        <v>298</v>
      </c>
      <c r="D18" s="27" t="s">
        <v>299</v>
      </c>
      <c r="E18" s="30" t="s">
        <v>282</v>
      </c>
      <c r="F18" s="30" t="s">
        <v>282</v>
      </c>
      <c r="G18" s="26">
        <v>33500</v>
      </c>
      <c r="H18" s="26">
        <v>33500</v>
      </c>
      <c r="I18" s="26"/>
      <c r="J18" s="26"/>
      <c r="K18" s="26"/>
      <c r="L18" s="26"/>
      <c r="M18" s="26"/>
      <c r="N18" s="26"/>
    </row>
    <row r="19" ht="33.1" customHeight="1" spans="1:14">
      <c r="A19" s="27"/>
      <c r="B19" s="29" t="s">
        <v>107</v>
      </c>
      <c r="C19" s="27" t="s">
        <v>300</v>
      </c>
      <c r="D19" s="27" t="s">
        <v>301</v>
      </c>
      <c r="E19" s="30" t="s">
        <v>282</v>
      </c>
      <c r="F19" s="30" t="s">
        <v>282</v>
      </c>
      <c r="G19" s="26">
        <v>16000</v>
      </c>
      <c r="H19" s="26">
        <v>16000</v>
      </c>
      <c r="I19" s="26"/>
      <c r="J19" s="26"/>
      <c r="K19" s="26"/>
      <c r="L19" s="26"/>
      <c r="M19" s="26"/>
      <c r="N19" s="26"/>
    </row>
    <row r="20" ht="33.1" customHeight="1" spans="1:14">
      <c r="A20" s="27"/>
      <c r="B20" s="29" t="s">
        <v>68</v>
      </c>
      <c r="C20" s="27" t="s">
        <v>302</v>
      </c>
      <c r="D20" s="27" t="s">
        <v>303</v>
      </c>
      <c r="E20" s="30" t="s">
        <v>282</v>
      </c>
      <c r="F20" s="30" t="s">
        <v>282</v>
      </c>
      <c r="G20" s="26">
        <v>347.6</v>
      </c>
      <c r="H20" s="26">
        <v>347.6</v>
      </c>
      <c r="I20" s="26"/>
      <c r="J20" s="26"/>
      <c r="K20" s="26"/>
      <c r="L20" s="26"/>
      <c r="M20" s="26"/>
      <c r="N20" s="26"/>
    </row>
    <row r="21" ht="33.1" customHeight="1" spans="1:14">
      <c r="A21" s="27"/>
      <c r="B21" s="29" t="s">
        <v>108</v>
      </c>
      <c r="C21" s="27" t="s">
        <v>300</v>
      </c>
      <c r="D21" s="27" t="s">
        <v>301</v>
      </c>
      <c r="E21" s="30" t="s">
        <v>282</v>
      </c>
      <c r="F21" s="30" t="s">
        <v>282</v>
      </c>
      <c r="G21" s="26">
        <v>45</v>
      </c>
      <c r="H21" s="26">
        <v>45</v>
      </c>
      <c r="I21" s="26"/>
      <c r="J21" s="26"/>
      <c r="K21" s="26"/>
      <c r="L21" s="26"/>
      <c r="M21" s="26"/>
      <c r="N21" s="26"/>
    </row>
    <row r="22" ht="33.1" customHeight="1" spans="1:14">
      <c r="A22" s="27"/>
      <c r="B22" s="29" t="s">
        <v>108</v>
      </c>
      <c r="C22" s="27" t="s">
        <v>304</v>
      </c>
      <c r="D22" s="27" t="s">
        <v>305</v>
      </c>
      <c r="E22" s="30" t="s">
        <v>282</v>
      </c>
      <c r="F22" s="30" t="s">
        <v>282</v>
      </c>
      <c r="G22" s="26">
        <v>335</v>
      </c>
      <c r="H22" s="26">
        <v>335</v>
      </c>
      <c r="I22" s="26"/>
      <c r="J22" s="26"/>
      <c r="K22" s="26"/>
      <c r="L22" s="26"/>
      <c r="M22" s="26"/>
      <c r="N22" s="26"/>
    </row>
    <row r="23" ht="33.1" customHeight="1" spans="1:14">
      <c r="A23" s="27"/>
      <c r="B23" s="29" t="s">
        <v>105</v>
      </c>
      <c r="C23" s="27" t="s">
        <v>306</v>
      </c>
      <c r="D23" s="27" t="s">
        <v>307</v>
      </c>
      <c r="E23" s="30" t="s">
        <v>282</v>
      </c>
      <c r="F23" s="30" t="s">
        <v>282</v>
      </c>
      <c r="G23" s="26">
        <v>226.5</v>
      </c>
      <c r="H23" s="26">
        <v>226.5</v>
      </c>
      <c r="I23" s="26"/>
      <c r="J23" s="26"/>
      <c r="K23" s="26"/>
      <c r="L23" s="26"/>
      <c r="M23" s="26"/>
      <c r="N23" s="26"/>
    </row>
    <row r="24" ht="44.85" customHeight="1" spans="1:14">
      <c r="A24" s="27"/>
      <c r="B24" s="29" t="s">
        <v>105</v>
      </c>
      <c r="C24" s="27" t="s">
        <v>308</v>
      </c>
      <c r="D24" s="27" t="s">
        <v>309</v>
      </c>
      <c r="E24" s="30" t="s">
        <v>282</v>
      </c>
      <c r="F24" s="30" t="s">
        <v>282</v>
      </c>
      <c r="G24" s="26">
        <v>20</v>
      </c>
      <c r="H24" s="26">
        <v>20</v>
      </c>
      <c r="I24" s="26"/>
      <c r="J24" s="26"/>
      <c r="K24" s="26"/>
      <c r="L24" s="26"/>
      <c r="M24" s="26"/>
      <c r="N24" s="26"/>
    </row>
    <row r="25" ht="33.1" customHeight="1" spans="1:14">
      <c r="A25" s="27"/>
      <c r="B25" s="29" t="s">
        <v>107</v>
      </c>
      <c r="C25" s="27" t="s">
        <v>310</v>
      </c>
      <c r="D25" s="27" t="s">
        <v>311</v>
      </c>
      <c r="E25" s="30" t="s">
        <v>282</v>
      </c>
      <c r="F25" s="30" t="s">
        <v>282</v>
      </c>
      <c r="G25" s="26">
        <v>200</v>
      </c>
      <c r="H25" s="26">
        <v>200</v>
      </c>
      <c r="I25" s="26"/>
      <c r="J25" s="26"/>
      <c r="K25" s="26"/>
      <c r="L25" s="26"/>
      <c r="M25" s="26"/>
      <c r="N25" s="26"/>
    </row>
    <row r="26" customFormat="1" ht="33.1" customHeight="1" spans="1:14">
      <c r="A26" s="27" t="s">
        <v>312</v>
      </c>
      <c r="B26" s="28"/>
      <c r="C26" s="28"/>
      <c r="D26" s="28"/>
      <c r="E26" s="28"/>
      <c r="F26" s="28"/>
      <c r="G26" s="26">
        <v>892.4</v>
      </c>
      <c r="H26" s="26">
        <v>892.4</v>
      </c>
      <c r="I26" s="26"/>
      <c r="J26" s="26"/>
      <c r="K26" s="26"/>
      <c r="L26" s="26"/>
      <c r="M26" s="26"/>
      <c r="N26" s="26"/>
    </row>
    <row r="27" customFormat="1" ht="33.1" customHeight="1" spans="1:14">
      <c r="A27" s="27"/>
      <c r="B27" s="29" t="s">
        <v>105</v>
      </c>
      <c r="C27" s="27" t="s">
        <v>313</v>
      </c>
      <c r="D27" s="27" t="s">
        <v>314</v>
      </c>
      <c r="E27" s="30" t="s">
        <v>282</v>
      </c>
      <c r="F27" s="30" t="s">
        <v>282</v>
      </c>
      <c r="G27" s="26">
        <v>10</v>
      </c>
      <c r="H27" s="26">
        <v>10</v>
      </c>
      <c r="I27" s="26"/>
      <c r="J27" s="26"/>
      <c r="K27" s="26"/>
      <c r="L27" s="26"/>
      <c r="M27" s="26"/>
      <c r="N27" s="26"/>
    </row>
    <row r="28" customFormat="1" ht="33.1" customHeight="1" spans="1:14">
      <c r="A28" s="27"/>
      <c r="B28" s="29" t="s">
        <v>109</v>
      </c>
      <c r="C28" s="27" t="s">
        <v>315</v>
      </c>
      <c r="D28" s="27" t="s">
        <v>316</v>
      </c>
      <c r="E28" s="30" t="s">
        <v>282</v>
      </c>
      <c r="F28" s="30" t="s">
        <v>317</v>
      </c>
      <c r="G28" s="26">
        <v>750</v>
      </c>
      <c r="H28" s="26">
        <v>750</v>
      </c>
      <c r="I28" s="26"/>
      <c r="J28" s="26"/>
      <c r="K28" s="26"/>
      <c r="L28" s="26"/>
      <c r="M28" s="26"/>
      <c r="N28" s="26"/>
    </row>
    <row r="29" customFormat="1" ht="33.1" customHeight="1" spans="1:14">
      <c r="A29" s="27"/>
      <c r="B29" s="29" t="s">
        <v>105</v>
      </c>
      <c r="C29" s="27" t="s">
        <v>318</v>
      </c>
      <c r="D29" s="27" t="s">
        <v>319</v>
      </c>
      <c r="E29" s="30" t="s">
        <v>282</v>
      </c>
      <c r="F29" s="30" t="s">
        <v>282</v>
      </c>
      <c r="G29" s="26">
        <v>8</v>
      </c>
      <c r="H29" s="26">
        <v>8</v>
      </c>
      <c r="I29" s="26"/>
      <c r="J29" s="26"/>
      <c r="K29" s="26"/>
      <c r="L29" s="26"/>
      <c r="M29" s="26"/>
      <c r="N29" s="26"/>
    </row>
    <row r="30" customFormat="1" ht="33.1" customHeight="1" spans="1:14">
      <c r="A30" s="27"/>
      <c r="B30" s="29" t="s">
        <v>105</v>
      </c>
      <c r="C30" s="27" t="s">
        <v>320</v>
      </c>
      <c r="D30" s="27" t="s">
        <v>321</v>
      </c>
      <c r="E30" s="30" t="s">
        <v>282</v>
      </c>
      <c r="F30" s="30" t="s">
        <v>282</v>
      </c>
      <c r="G30" s="26">
        <v>5</v>
      </c>
      <c r="H30" s="26">
        <v>5</v>
      </c>
      <c r="I30" s="26"/>
      <c r="J30" s="26"/>
      <c r="K30" s="26"/>
      <c r="L30" s="26"/>
      <c r="M30" s="26"/>
      <c r="N30" s="26"/>
    </row>
    <row r="31" customFormat="1" ht="33.1" customHeight="1" spans="1:14">
      <c r="A31" s="27"/>
      <c r="B31" s="29" t="s">
        <v>109</v>
      </c>
      <c r="C31" s="27" t="s">
        <v>322</v>
      </c>
      <c r="D31" s="27" t="s">
        <v>323</v>
      </c>
      <c r="E31" s="30" t="s">
        <v>282</v>
      </c>
      <c r="F31" s="30" t="s">
        <v>282</v>
      </c>
      <c r="G31" s="26">
        <v>100</v>
      </c>
      <c r="H31" s="26">
        <v>100</v>
      </c>
      <c r="I31" s="26"/>
      <c r="J31" s="26"/>
      <c r="K31" s="26"/>
      <c r="L31" s="26"/>
      <c r="M31" s="26"/>
      <c r="N31" s="26"/>
    </row>
    <row r="32" customFormat="1" ht="33.1" customHeight="1" spans="1:14">
      <c r="A32" s="27"/>
      <c r="B32" s="29" t="s">
        <v>105</v>
      </c>
      <c r="C32" s="27" t="s">
        <v>324</v>
      </c>
      <c r="D32" s="27" t="s">
        <v>325</v>
      </c>
      <c r="E32" s="30" t="s">
        <v>282</v>
      </c>
      <c r="F32" s="30" t="s">
        <v>282</v>
      </c>
      <c r="G32" s="26">
        <v>10</v>
      </c>
      <c r="H32" s="26">
        <v>10</v>
      </c>
      <c r="I32" s="26"/>
      <c r="J32" s="26"/>
      <c r="K32" s="26"/>
      <c r="L32" s="26"/>
      <c r="M32" s="26"/>
      <c r="N32" s="26"/>
    </row>
    <row r="33" customFormat="1" ht="33.1" customHeight="1" spans="1:14">
      <c r="A33" s="27"/>
      <c r="B33" s="29" t="s">
        <v>106</v>
      </c>
      <c r="C33" s="27" t="s">
        <v>326</v>
      </c>
      <c r="D33" s="27" t="s">
        <v>327</v>
      </c>
      <c r="E33" s="30" t="s">
        <v>282</v>
      </c>
      <c r="F33" s="30" t="s">
        <v>282</v>
      </c>
      <c r="G33" s="26">
        <v>2.4</v>
      </c>
      <c r="H33" s="26">
        <v>2.4</v>
      </c>
      <c r="I33" s="26"/>
      <c r="J33" s="26"/>
      <c r="K33" s="26"/>
      <c r="L33" s="26"/>
      <c r="M33" s="26"/>
      <c r="N33" s="26"/>
    </row>
    <row r="34" customFormat="1" ht="33.1" customHeight="1" spans="1:14">
      <c r="A34" s="27"/>
      <c r="B34" s="29" t="s">
        <v>105</v>
      </c>
      <c r="C34" s="27" t="s">
        <v>328</v>
      </c>
      <c r="D34" s="27" t="s">
        <v>329</v>
      </c>
      <c r="E34" s="30" t="s">
        <v>282</v>
      </c>
      <c r="F34" s="30" t="s">
        <v>282</v>
      </c>
      <c r="G34" s="26">
        <v>7</v>
      </c>
      <c r="H34" s="26">
        <v>7</v>
      </c>
      <c r="I34" s="26"/>
      <c r="J34" s="26"/>
      <c r="K34" s="26"/>
      <c r="L34" s="26"/>
      <c r="M34" s="26"/>
      <c r="N34" s="26"/>
    </row>
  </sheetData>
  <mergeCells count="8">
    <mergeCell ref="A1:N1"/>
    <mergeCell ref="G3:N3"/>
    <mergeCell ref="A3:A4"/>
    <mergeCell ref="B3:B4"/>
    <mergeCell ref="C3:C4"/>
    <mergeCell ref="D3:D4"/>
    <mergeCell ref="E3:E4"/>
    <mergeCell ref="F3:F4"/>
  </mergeCells>
  <pageMargins left="0.694999992847443" right="0.694999992847443" top="0.75" bottom="0.75" header="0.300000011920929" footer="0.300000011920929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A1" sqref="A1:H1"/>
    </sheetView>
  </sheetViews>
  <sheetFormatPr defaultColWidth="10" defaultRowHeight="13.5" outlineLevelCol="7"/>
  <cols>
    <col min="1" max="4" width="16.925" customWidth="1"/>
    <col min="5" max="5" width="14.325" customWidth="1"/>
    <col min="6" max="6" width="16.925" customWidth="1"/>
    <col min="7" max="7" width="11.725" customWidth="1"/>
    <col min="8" max="8" width="11.4" customWidth="1"/>
    <col min="9" max="10" width="9.76666666666667" customWidth="1"/>
  </cols>
  <sheetData>
    <row r="1" ht="36.7" customHeight="1" spans="1:8">
      <c r="A1" s="11" t="s">
        <v>330</v>
      </c>
      <c r="B1" s="11"/>
      <c r="C1" s="11"/>
      <c r="D1" s="11"/>
      <c r="E1" s="11"/>
      <c r="F1" s="11"/>
      <c r="G1" s="11"/>
      <c r="H1" s="11"/>
    </row>
    <row r="2" ht="36.7" customHeight="1" spans="1:8">
      <c r="A2" s="12" t="s">
        <v>4</v>
      </c>
      <c r="B2" s="12"/>
      <c r="C2" s="12"/>
      <c r="D2" s="12"/>
      <c r="E2" s="12"/>
      <c r="F2" s="12"/>
      <c r="G2" s="12"/>
      <c r="H2" s="12"/>
    </row>
    <row r="3" ht="36.7" customHeight="1" spans="1:8">
      <c r="A3" s="13" t="s">
        <v>331</v>
      </c>
      <c r="B3" s="4"/>
      <c r="C3" s="4"/>
      <c r="D3" s="4"/>
      <c r="E3" s="4"/>
      <c r="F3" s="4"/>
      <c r="G3" s="4"/>
      <c r="H3" s="4"/>
    </row>
    <row r="4" ht="36.7" customHeight="1" spans="1:8">
      <c r="A4" s="14" t="s">
        <v>332</v>
      </c>
      <c r="B4" s="15"/>
      <c r="C4" s="15"/>
      <c r="D4" s="15"/>
      <c r="E4" s="15"/>
      <c r="F4" s="15"/>
      <c r="G4" s="15"/>
      <c r="H4" s="15"/>
    </row>
    <row r="5" ht="36.7" customHeight="1" spans="1:8">
      <c r="A5" s="16" t="s">
        <v>333</v>
      </c>
      <c r="B5" s="4" t="s">
        <v>334</v>
      </c>
      <c r="C5" s="4"/>
      <c r="D5" s="8"/>
      <c r="E5" s="8"/>
      <c r="F5" s="8"/>
      <c r="G5" s="8"/>
      <c r="H5" s="8"/>
    </row>
    <row r="6" ht="36.7" customHeight="1" spans="1:8">
      <c r="A6" s="16"/>
      <c r="B6" s="4" t="s">
        <v>335</v>
      </c>
      <c r="C6" s="4"/>
      <c r="D6" s="8"/>
      <c r="E6" s="6" t="s">
        <v>336</v>
      </c>
      <c r="F6" s="6"/>
      <c r="G6" s="17"/>
      <c r="H6" s="17"/>
    </row>
    <row r="7" ht="36.7" customHeight="1" spans="1:8">
      <c r="A7" s="16"/>
      <c r="B7" s="4" t="s">
        <v>337</v>
      </c>
      <c r="C7" s="4"/>
      <c r="D7" s="8"/>
      <c r="E7" s="6" t="s">
        <v>338</v>
      </c>
      <c r="F7" s="6"/>
      <c r="G7" s="17"/>
      <c r="H7" s="17"/>
    </row>
    <row r="8" ht="36.7" customHeight="1" spans="1:8">
      <c r="A8" s="18" t="s">
        <v>339</v>
      </c>
      <c r="B8" s="18" t="s">
        <v>340</v>
      </c>
      <c r="C8" s="18"/>
      <c r="D8" s="18"/>
      <c r="E8" s="18"/>
      <c r="F8" s="18" t="s">
        <v>341</v>
      </c>
      <c r="G8" s="18"/>
      <c r="H8" s="18"/>
    </row>
    <row r="9" ht="36.7" customHeight="1" spans="1:8">
      <c r="A9" s="18"/>
      <c r="B9" s="4"/>
      <c r="C9" s="4"/>
      <c r="D9" s="4"/>
      <c r="E9" s="4"/>
      <c r="F9" s="8"/>
      <c r="G9" s="8"/>
      <c r="H9" s="8"/>
    </row>
    <row r="10" ht="44.25" customHeight="1" spans="1:8">
      <c r="A10" s="18" t="s">
        <v>342</v>
      </c>
      <c r="B10" s="4"/>
      <c r="C10" s="4"/>
      <c r="D10" s="4"/>
      <c r="E10" s="4"/>
      <c r="F10" s="4"/>
      <c r="G10" s="4"/>
      <c r="H10" s="4"/>
    </row>
    <row r="11" ht="44.25" customHeight="1" spans="1:8">
      <c r="A11" s="18" t="s">
        <v>343</v>
      </c>
      <c r="B11" s="13" t="s">
        <v>344</v>
      </c>
      <c r="C11" s="13" t="s">
        <v>345</v>
      </c>
      <c r="D11" s="13" t="s">
        <v>346</v>
      </c>
      <c r="E11" s="18" t="s">
        <v>347</v>
      </c>
      <c r="F11" s="13" t="s">
        <v>348</v>
      </c>
      <c r="G11" s="18" t="s">
        <v>349</v>
      </c>
      <c r="H11" s="19" t="s">
        <v>350</v>
      </c>
    </row>
    <row r="12" ht="16.35" customHeight="1" spans="1:8">
      <c r="A12" s="18"/>
      <c r="B12" s="20"/>
      <c r="C12" s="20"/>
      <c r="D12" s="20"/>
      <c r="E12" s="20"/>
      <c r="F12" s="20"/>
      <c r="G12" s="20"/>
      <c r="H12" s="20"/>
    </row>
    <row r="13" ht="16.35" customHeight="1"/>
    <row r="14" ht="16.35" customHeight="1" spans="1:8">
      <c r="A14" s="10"/>
      <c r="B14" s="10"/>
      <c r="C14" s="10"/>
      <c r="D14" s="10"/>
      <c r="E14" s="10"/>
      <c r="F14" s="10"/>
      <c r="G14" s="10"/>
      <c r="H14" s="10"/>
    </row>
  </sheetData>
  <mergeCells count="20">
    <mergeCell ref="A1:H1"/>
    <mergeCell ref="A2:H2"/>
    <mergeCell ref="B3:H3"/>
    <mergeCell ref="B4:H4"/>
    <mergeCell ref="B5:C5"/>
    <mergeCell ref="D5:H5"/>
    <mergeCell ref="B6:C6"/>
    <mergeCell ref="E6:F6"/>
    <mergeCell ref="G6:H6"/>
    <mergeCell ref="B7:C7"/>
    <mergeCell ref="E7:F7"/>
    <mergeCell ref="G7:H7"/>
    <mergeCell ref="B8:E8"/>
    <mergeCell ref="F8:H8"/>
    <mergeCell ref="B9:E9"/>
    <mergeCell ref="F9:H9"/>
    <mergeCell ref="B10:H10"/>
    <mergeCell ref="A5:A7"/>
    <mergeCell ref="A8:A9"/>
    <mergeCell ref="A11:A12"/>
  </mergeCells>
  <pageMargins left="0.75" right="0.75" top="0.270000010728836" bottom="0.270000010728836" header="0" footer="0"/>
  <pageSetup paperSize="9" orientation="portrait"/>
  <headerFooter/>
  <rowBreaks count="1" manualBreakCount="1">
    <brk id="1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1" sqref="A1:H1"/>
    </sheetView>
  </sheetViews>
  <sheetFormatPr defaultColWidth="10" defaultRowHeight="13.5" outlineLevelCol="7"/>
  <cols>
    <col min="1" max="1" width="24.75" customWidth="1"/>
    <col min="2" max="8" width="15.3833333333333" customWidth="1"/>
    <col min="9" max="10" width="9.76666666666667" customWidth="1"/>
  </cols>
  <sheetData>
    <row r="1" ht="35.85" customHeight="1" spans="1:8">
      <c r="A1" s="1" t="s">
        <v>351</v>
      </c>
      <c r="B1" s="1"/>
      <c r="C1" s="1"/>
      <c r="D1" s="1"/>
      <c r="E1" s="1"/>
      <c r="F1" s="1"/>
      <c r="G1" s="1"/>
      <c r="H1" s="1"/>
    </row>
    <row r="2" ht="16.25" customHeight="1" spans="1:8">
      <c r="A2" s="2" t="s">
        <v>4</v>
      </c>
      <c r="B2" s="2"/>
      <c r="C2" s="2"/>
      <c r="D2" s="2"/>
      <c r="E2" s="3" t="s">
        <v>80</v>
      </c>
      <c r="F2" s="3"/>
      <c r="G2" s="3"/>
      <c r="H2" s="3"/>
    </row>
    <row r="3" ht="26.05" customHeight="1" spans="1:8">
      <c r="A3" s="4" t="s">
        <v>352</v>
      </c>
      <c r="B3" s="5"/>
      <c r="C3" s="5"/>
      <c r="D3" s="5"/>
      <c r="E3" s="5"/>
      <c r="F3" s="5"/>
      <c r="G3" s="5"/>
      <c r="H3" s="5"/>
    </row>
    <row r="4" ht="26.05" customHeight="1" spans="1:8">
      <c r="A4" s="4" t="s">
        <v>353</v>
      </c>
      <c r="B4" s="6"/>
      <c r="C4" s="6"/>
      <c r="D4" s="6"/>
      <c r="E4" s="6" t="s">
        <v>354</v>
      </c>
      <c r="F4" s="6"/>
      <c r="G4" s="6"/>
      <c r="H4" s="6"/>
    </row>
    <row r="5" ht="26.05" customHeight="1" spans="1:8">
      <c r="A5" s="4" t="s">
        <v>355</v>
      </c>
      <c r="B5" s="7" t="s">
        <v>356</v>
      </c>
      <c r="C5" s="7"/>
      <c r="D5" s="7"/>
      <c r="E5" s="8"/>
      <c r="F5" s="8"/>
      <c r="G5" s="8"/>
      <c r="H5" s="8"/>
    </row>
    <row r="6" ht="26.05" customHeight="1" spans="1:8">
      <c r="A6" s="4"/>
      <c r="B6" s="7" t="s">
        <v>357</v>
      </c>
      <c r="C6" s="7"/>
      <c r="D6" s="7"/>
      <c r="E6" s="8"/>
      <c r="F6" s="8"/>
      <c r="G6" s="8"/>
      <c r="H6" s="8"/>
    </row>
    <row r="7" ht="26.05" customHeight="1" spans="1:8">
      <c r="A7" s="4"/>
      <c r="B7" s="7" t="s">
        <v>358</v>
      </c>
      <c r="C7" s="7"/>
      <c r="D7" s="7"/>
      <c r="E7" s="8"/>
      <c r="F7" s="8"/>
      <c r="G7" s="8"/>
      <c r="H7" s="8"/>
    </row>
    <row r="8" ht="26.05" customHeight="1" spans="1:8">
      <c r="A8" s="4"/>
      <c r="B8" s="7" t="s">
        <v>359</v>
      </c>
      <c r="C8" s="7"/>
      <c r="D8" s="7"/>
      <c r="E8" s="8"/>
      <c r="F8" s="8"/>
      <c r="G8" s="8"/>
      <c r="H8" s="8"/>
    </row>
    <row r="9" ht="26.05" customHeight="1" spans="1:8">
      <c r="A9" s="4"/>
      <c r="B9" s="7" t="s">
        <v>360</v>
      </c>
      <c r="C9" s="7"/>
      <c r="D9" s="7"/>
      <c r="E9" s="8"/>
      <c r="F9" s="8"/>
      <c r="G9" s="8"/>
      <c r="H9" s="8"/>
    </row>
    <row r="10" ht="26.05" customHeight="1" spans="1:8">
      <c r="A10" s="4"/>
      <c r="B10" s="7" t="s">
        <v>361</v>
      </c>
      <c r="C10" s="7"/>
      <c r="D10" s="7"/>
      <c r="E10" s="8"/>
      <c r="F10" s="8"/>
      <c r="G10" s="8"/>
      <c r="H10" s="8"/>
    </row>
    <row r="11" ht="26.05" customHeight="1" spans="1:8">
      <c r="A11" s="4"/>
      <c r="B11" s="7" t="s">
        <v>362</v>
      </c>
      <c r="C11" s="7"/>
      <c r="D11" s="7"/>
      <c r="E11" s="8"/>
      <c r="F11" s="8"/>
      <c r="G11" s="8"/>
      <c r="H11" s="8"/>
    </row>
    <row r="12" ht="26.05" customHeight="1" spans="1:8">
      <c r="A12" s="4"/>
      <c r="B12" s="7" t="s">
        <v>363</v>
      </c>
      <c r="C12" s="7"/>
      <c r="D12" s="7"/>
      <c r="E12" s="8"/>
      <c r="F12" s="8"/>
      <c r="G12" s="8"/>
      <c r="H12" s="8"/>
    </row>
    <row r="13" ht="26.05" customHeight="1" spans="1:8">
      <c r="A13" s="4" t="s">
        <v>364</v>
      </c>
      <c r="B13" s="6" t="s">
        <v>365</v>
      </c>
      <c r="C13" s="6"/>
      <c r="D13" s="6"/>
      <c r="E13" s="6"/>
      <c r="F13" s="6"/>
      <c r="G13" s="6"/>
      <c r="H13" s="6"/>
    </row>
    <row r="14" ht="26.05" customHeight="1" spans="1:8">
      <c r="A14" s="4"/>
      <c r="B14" s="7"/>
      <c r="C14" s="7"/>
      <c r="D14" s="7"/>
      <c r="E14" s="7"/>
      <c r="F14" s="7"/>
      <c r="G14" s="7"/>
      <c r="H14" s="7"/>
    </row>
    <row r="15" ht="16.25" customHeight="1" spans="1:8">
      <c r="A15" s="4" t="s">
        <v>366</v>
      </c>
      <c r="B15" s="6" t="s">
        <v>344</v>
      </c>
      <c r="C15" s="6" t="s">
        <v>345</v>
      </c>
      <c r="D15" s="6" t="s">
        <v>346</v>
      </c>
      <c r="E15" s="4" t="s">
        <v>347</v>
      </c>
      <c r="F15" s="6" t="s">
        <v>348</v>
      </c>
      <c r="G15" s="4" t="s">
        <v>349</v>
      </c>
      <c r="H15" s="6" t="s">
        <v>350</v>
      </c>
    </row>
    <row r="16" ht="16.25" customHeight="1" spans="1:8">
      <c r="A16" s="4"/>
      <c r="B16" s="6"/>
      <c r="C16" s="6"/>
      <c r="D16" s="6"/>
      <c r="E16" s="4"/>
      <c r="F16" s="6"/>
      <c r="G16" s="4"/>
      <c r="H16" s="6"/>
    </row>
    <row r="17" ht="26.05" customHeight="1" spans="1:8">
      <c r="A17" s="4"/>
      <c r="B17" s="5"/>
      <c r="C17" s="5"/>
      <c r="D17" s="7"/>
      <c r="E17" s="4"/>
      <c r="F17" s="6"/>
      <c r="G17" s="4"/>
      <c r="H17" s="9"/>
    </row>
    <row r="18" ht="8.25" customHeight="1" spans="1:8">
      <c r="A18" s="10"/>
      <c r="B18" s="10"/>
      <c r="C18" s="10"/>
      <c r="D18" s="10"/>
      <c r="E18" s="10"/>
      <c r="F18" s="10"/>
      <c r="G18" s="10"/>
      <c r="H18" s="10"/>
    </row>
  </sheetData>
  <mergeCells count="34">
    <mergeCell ref="A1:H1"/>
    <mergeCell ref="A2:D2"/>
    <mergeCell ref="E2:H2"/>
    <mergeCell ref="B3:H3"/>
    <mergeCell ref="B4:D4"/>
    <mergeCell ref="F4:H4"/>
    <mergeCell ref="B5:D5"/>
    <mergeCell ref="E5:H5"/>
    <mergeCell ref="B6:D6"/>
    <mergeCell ref="E6:H6"/>
    <mergeCell ref="B7:D7"/>
    <mergeCell ref="E7:H7"/>
    <mergeCell ref="B8:D8"/>
    <mergeCell ref="E8:H8"/>
    <mergeCell ref="B9:D9"/>
    <mergeCell ref="E9:H9"/>
    <mergeCell ref="B10:D10"/>
    <mergeCell ref="E10:H10"/>
    <mergeCell ref="B11:D11"/>
    <mergeCell ref="E11:H11"/>
    <mergeCell ref="B12:D12"/>
    <mergeCell ref="E12:H12"/>
    <mergeCell ref="B13:H13"/>
    <mergeCell ref="B14:H14"/>
    <mergeCell ref="A5:A12"/>
    <mergeCell ref="A13:A14"/>
    <mergeCell ref="A15:A17"/>
    <mergeCell ref="B15:B16"/>
    <mergeCell ref="C15:C16"/>
    <mergeCell ref="D15:D16"/>
    <mergeCell ref="E15:E16"/>
    <mergeCell ref="F15:F16"/>
    <mergeCell ref="G15:G16"/>
    <mergeCell ref="H15:H16"/>
  </mergeCells>
  <pageMargins left="0.75" right="0.75" top="0.270000010728836" bottom="0.270000010728836" header="0" footer="0"/>
  <pageSetup paperSize="9" orientation="portrait"/>
  <headerFooter/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36"/>
  <sheetViews>
    <sheetView workbookViewId="0">
      <selection activeCell="G10" sqref="G10"/>
    </sheetView>
  </sheetViews>
  <sheetFormatPr defaultColWidth="10" defaultRowHeight="13.5"/>
  <cols>
    <col min="1" max="1" width="33.475" customWidth="1"/>
    <col min="2" max="2" width="31.6666666666667" customWidth="1"/>
    <col min="3" max="3" width="33.475" customWidth="1"/>
    <col min="4" max="4" width="31.6666666666667" customWidth="1"/>
    <col min="5" max="5" width="34.375" customWidth="1"/>
    <col min="6" max="6" width="31.6666666666667" customWidth="1"/>
    <col min="7" max="7" width="19.4083333333333" customWidth="1"/>
    <col min="8" max="8" width="9.63333333333333" customWidth="1"/>
    <col min="9" max="251" width="5.7" customWidth="1"/>
    <col min="252" max="252" width="9.76666666666667" customWidth="1"/>
  </cols>
  <sheetData>
    <row r="1" ht="36.85" customHeight="1" spans="1:6">
      <c r="A1" s="21" t="s">
        <v>5</v>
      </c>
      <c r="B1" s="21"/>
      <c r="C1" s="21"/>
      <c r="D1" s="21"/>
      <c r="E1" s="21"/>
      <c r="F1" s="21"/>
    </row>
    <row r="2" ht="26.55" customHeight="1" spans="1:251">
      <c r="A2" s="43" t="s">
        <v>4</v>
      </c>
      <c r="B2" s="10"/>
      <c r="C2" s="53"/>
      <c r="D2" s="53"/>
      <c r="E2" s="32"/>
      <c r="F2" s="32" t="s">
        <v>6</v>
      </c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1"/>
      <c r="GL2" s="41"/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1"/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/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1"/>
      <c r="HV2" s="41"/>
      <c r="HW2" s="41"/>
      <c r="HX2" s="41"/>
      <c r="HY2" s="41"/>
      <c r="HZ2" s="41"/>
      <c r="IA2" s="41"/>
      <c r="IB2" s="41"/>
      <c r="IC2" s="41"/>
      <c r="ID2" s="41"/>
      <c r="IE2" s="41"/>
      <c r="IF2" s="41"/>
      <c r="IG2" s="41"/>
      <c r="IH2" s="41"/>
      <c r="II2" s="41"/>
      <c r="IJ2" s="41"/>
      <c r="IK2" s="41"/>
      <c r="IL2" s="41"/>
      <c r="IM2" s="41"/>
      <c r="IN2" s="41"/>
      <c r="IO2" s="41"/>
      <c r="IP2" s="41"/>
      <c r="IQ2" s="41"/>
    </row>
    <row r="3" ht="20.55" customHeight="1" spans="1:6">
      <c r="A3" s="39" t="s">
        <v>7</v>
      </c>
      <c r="B3" s="39"/>
      <c r="C3" s="39" t="s">
        <v>8</v>
      </c>
      <c r="D3" s="39"/>
      <c r="E3" s="39"/>
      <c r="F3" s="39"/>
    </row>
    <row r="4" ht="20.55" customHeight="1" spans="1:6">
      <c r="A4" s="39" t="s">
        <v>9</v>
      </c>
      <c r="B4" s="54" t="s">
        <v>10</v>
      </c>
      <c r="C4" s="39" t="s">
        <v>11</v>
      </c>
      <c r="D4" s="54" t="s">
        <v>10</v>
      </c>
      <c r="E4" s="39" t="s">
        <v>12</v>
      </c>
      <c r="F4" s="54" t="s">
        <v>10</v>
      </c>
    </row>
    <row r="5" ht="20.55" customHeight="1" spans="1:8">
      <c r="A5" s="55" t="s">
        <v>13</v>
      </c>
      <c r="B5" s="56">
        <v>61829.5</v>
      </c>
      <c r="C5" s="57" t="s">
        <v>14</v>
      </c>
      <c r="D5" s="56">
        <v>750.24</v>
      </c>
      <c r="E5" s="57" t="s">
        <v>15</v>
      </c>
      <c r="F5" s="56">
        <v>2199.06</v>
      </c>
      <c r="G5" s="58"/>
      <c r="H5" s="58"/>
    </row>
    <row r="6" ht="20.55" customHeight="1" spans="1:6">
      <c r="A6" s="55" t="s">
        <v>16</v>
      </c>
      <c r="B6" s="56"/>
      <c r="C6" s="57" t="s">
        <v>17</v>
      </c>
      <c r="D6" s="56">
        <v>323.1</v>
      </c>
      <c r="E6" s="57" t="s">
        <v>18</v>
      </c>
      <c r="F6" s="56"/>
    </row>
    <row r="7" ht="20.55" customHeight="1" spans="1:6">
      <c r="A7" s="55" t="s">
        <v>19</v>
      </c>
      <c r="B7" s="56"/>
      <c r="C7" s="57" t="s">
        <v>20</v>
      </c>
      <c r="D7" s="59">
        <v>241.83</v>
      </c>
      <c r="E7" s="57" t="s">
        <v>21</v>
      </c>
      <c r="F7" s="56"/>
    </row>
    <row r="8" ht="20.55" customHeight="1" spans="1:7">
      <c r="A8" s="55" t="s">
        <v>22</v>
      </c>
      <c r="B8" s="59"/>
      <c r="C8" s="57" t="s">
        <v>23</v>
      </c>
      <c r="D8" s="60">
        <v>5.98</v>
      </c>
      <c r="E8" s="57" t="s">
        <v>24</v>
      </c>
      <c r="F8" s="56"/>
      <c r="G8" s="58"/>
    </row>
    <row r="9" ht="20.55" customHeight="1" spans="1:6">
      <c r="A9" s="55" t="s">
        <v>25</v>
      </c>
      <c r="B9" s="59"/>
      <c r="C9" s="57" t="s">
        <v>26</v>
      </c>
      <c r="D9" s="56">
        <v>20.95</v>
      </c>
      <c r="E9" s="57" t="s">
        <v>27</v>
      </c>
      <c r="F9" s="56"/>
    </row>
    <row r="10" ht="20.55" customHeight="1" spans="1:6">
      <c r="A10" s="55" t="s">
        <v>28</v>
      </c>
      <c r="B10" s="44"/>
      <c r="C10" s="57" t="s">
        <v>29</v>
      </c>
      <c r="D10" s="56">
        <v>120.15</v>
      </c>
      <c r="E10" s="57" t="s">
        <v>30</v>
      </c>
      <c r="F10" s="56"/>
    </row>
    <row r="11" ht="20.55" customHeight="1" spans="1:7">
      <c r="A11" s="55" t="s">
        <v>31</v>
      </c>
      <c r="B11" s="44"/>
      <c r="C11" s="57" t="s">
        <v>32</v>
      </c>
      <c r="D11" s="56">
        <v>46.73</v>
      </c>
      <c r="E11" s="57" t="s">
        <v>33</v>
      </c>
      <c r="F11" s="56"/>
      <c r="G11" s="58"/>
    </row>
    <row r="12" ht="20.55" customHeight="1" spans="1:7">
      <c r="A12" s="55" t="s">
        <v>34</v>
      </c>
      <c r="B12" s="44"/>
      <c r="C12" s="57" t="s">
        <v>35</v>
      </c>
      <c r="D12" s="56">
        <v>18.5</v>
      </c>
      <c r="E12" s="57" t="s">
        <v>36</v>
      </c>
      <c r="F12" s="59">
        <v>121.54</v>
      </c>
      <c r="G12" s="58"/>
    </row>
    <row r="13" ht="20.55" customHeight="1" spans="1:6">
      <c r="A13" s="55" t="s">
        <v>37</v>
      </c>
      <c r="B13" s="44"/>
      <c r="C13" s="57" t="s">
        <v>38</v>
      </c>
      <c r="D13" s="56">
        <v>763.3</v>
      </c>
      <c r="E13" s="57" t="s">
        <v>39</v>
      </c>
      <c r="F13" s="56">
        <v>34.57</v>
      </c>
    </row>
    <row r="14" ht="20.55" customHeight="1" spans="1:6">
      <c r="A14" s="55" t="s">
        <v>40</v>
      </c>
      <c r="B14" s="44"/>
      <c r="C14" s="57" t="s">
        <v>41</v>
      </c>
      <c r="D14" s="56">
        <v>286.18</v>
      </c>
      <c r="E14" s="57" t="s">
        <v>42</v>
      </c>
      <c r="F14" s="56"/>
    </row>
    <row r="15" ht="20.55" customHeight="1" spans="1:6">
      <c r="A15" s="55"/>
      <c r="B15" s="55"/>
      <c r="C15" s="61" t="s">
        <v>43</v>
      </c>
      <c r="D15" s="59"/>
      <c r="E15" s="57" t="s">
        <v>44</v>
      </c>
      <c r="F15" s="56"/>
    </row>
    <row r="16" ht="20.55" customHeight="1" spans="1:7">
      <c r="A16" s="55"/>
      <c r="B16" s="55"/>
      <c r="C16" s="55" t="s">
        <v>45</v>
      </c>
      <c r="D16" s="60"/>
      <c r="E16" s="57" t="s">
        <v>46</v>
      </c>
      <c r="F16" s="56"/>
      <c r="G16" s="58"/>
    </row>
    <row r="17" ht="20.55" customHeight="1" spans="1:6">
      <c r="A17" s="55"/>
      <c r="B17" s="55"/>
      <c r="C17" s="61" t="s">
        <v>47</v>
      </c>
      <c r="D17" s="56"/>
      <c r="E17" s="61" t="s">
        <v>48</v>
      </c>
      <c r="F17" s="56"/>
    </row>
    <row r="18" ht="20.55" customHeight="1" spans="1:6">
      <c r="A18" s="55"/>
      <c r="B18" s="55"/>
      <c r="C18" s="61" t="s">
        <v>49</v>
      </c>
      <c r="D18" s="56">
        <v>291.5</v>
      </c>
      <c r="E18" s="57" t="s">
        <v>50</v>
      </c>
      <c r="F18" s="56"/>
    </row>
    <row r="19" ht="20.55" customHeight="1" spans="1:6">
      <c r="A19" s="55"/>
      <c r="B19" s="55"/>
      <c r="C19" s="61" t="s">
        <v>51</v>
      </c>
      <c r="D19" s="59"/>
      <c r="E19" s="57" t="s">
        <v>52</v>
      </c>
      <c r="F19" s="56"/>
    </row>
    <row r="20" ht="19.7" customHeight="1" spans="1:6">
      <c r="A20" s="55"/>
      <c r="B20" s="55"/>
      <c r="C20" s="55" t="s">
        <v>53</v>
      </c>
      <c r="D20" s="62"/>
      <c r="E20" s="57" t="s">
        <v>54</v>
      </c>
      <c r="F20" s="56"/>
    </row>
    <row r="21" ht="20.55" customHeight="1" spans="1:6">
      <c r="A21" s="55"/>
      <c r="B21" s="55"/>
      <c r="C21" s="55" t="s">
        <v>55</v>
      </c>
      <c r="D21" s="59">
        <v>4</v>
      </c>
      <c r="E21" s="61" t="s">
        <v>56</v>
      </c>
      <c r="F21" s="56"/>
    </row>
    <row r="22" ht="20.55" customHeight="1" spans="1:6">
      <c r="A22" s="55"/>
      <c r="B22" s="55"/>
      <c r="C22" s="57" t="s">
        <v>57</v>
      </c>
      <c r="D22" s="56">
        <v>114</v>
      </c>
      <c r="E22" s="61" t="s">
        <v>58</v>
      </c>
      <c r="F22" s="56"/>
    </row>
    <row r="23" ht="20.55" customHeight="1" spans="1:6">
      <c r="A23" s="55"/>
      <c r="B23" s="55"/>
      <c r="C23" s="57" t="s">
        <v>59</v>
      </c>
      <c r="D23" s="56">
        <v>65.62</v>
      </c>
      <c r="E23" s="61" t="s">
        <v>60</v>
      </c>
      <c r="F23" s="56">
        <v>46.73</v>
      </c>
    </row>
    <row r="24" ht="20.55" customHeight="1" spans="1:7">
      <c r="A24" s="55"/>
      <c r="B24" s="55"/>
      <c r="C24" s="57" t="s">
        <v>61</v>
      </c>
      <c r="D24" s="56">
        <v>38.36</v>
      </c>
      <c r="E24" s="61" t="s">
        <v>62</v>
      </c>
      <c r="F24" s="63"/>
      <c r="G24" s="58"/>
    </row>
    <row r="25" ht="20.55" customHeight="1" spans="1:6">
      <c r="A25" s="55"/>
      <c r="B25" s="55"/>
      <c r="C25" s="57" t="s">
        <v>63</v>
      </c>
      <c r="D25" s="56">
        <v>16200</v>
      </c>
      <c r="E25" s="57" t="s">
        <v>64</v>
      </c>
      <c r="F25" s="64"/>
    </row>
    <row r="26" ht="20.55" customHeight="1" spans="1:6">
      <c r="A26" s="55"/>
      <c r="B26" s="55"/>
      <c r="C26" s="57" t="s">
        <v>65</v>
      </c>
      <c r="D26" s="56"/>
      <c r="E26" s="57" t="s">
        <v>66</v>
      </c>
      <c r="F26" s="64"/>
    </row>
    <row r="27" ht="20.55" customHeight="1" spans="1:6">
      <c r="A27" s="55"/>
      <c r="B27" s="55"/>
      <c r="C27" s="57" t="s">
        <v>67</v>
      </c>
      <c r="D27" s="56">
        <v>42880</v>
      </c>
      <c r="E27" s="57" t="s">
        <v>68</v>
      </c>
      <c r="F27" s="64">
        <v>43227.6</v>
      </c>
    </row>
    <row r="28" ht="20.55" customHeight="1" spans="1:6">
      <c r="A28" s="55"/>
      <c r="B28" s="55"/>
      <c r="C28" s="57" t="s">
        <v>69</v>
      </c>
      <c r="D28" s="56"/>
      <c r="E28" s="61" t="s">
        <v>70</v>
      </c>
      <c r="F28" s="64"/>
    </row>
    <row r="29" ht="20.55" customHeight="1" spans="1:6">
      <c r="A29" s="55"/>
      <c r="B29" s="55"/>
      <c r="C29" s="55" t="s">
        <v>71</v>
      </c>
      <c r="D29" s="59">
        <v>850</v>
      </c>
      <c r="E29" s="61" t="s">
        <v>72</v>
      </c>
      <c r="F29" s="64"/>
    </row>
    <row r="30" ht="20.55" customHeight="1" spans="1:6">
      <c r="A30" s="65"/>
      <c r="B30" s="66"/>
      <c r="C30" s="55" t="s">
        <v>73</v>
      </c>
      <c r="D30" s="59"/>
      <c r="E30" s="57" t="s">
        <v>74</v>
      </c>
      <c r="F30" s="64">
        <v>16000</v>
      </c>
    </row>
    <row r="31" ht="20.55" customHeight="1" spans="1:6">
      <c r="A31" s="65"/>
      <c r="B31" s="67"/>
      <c r="C31" s="55" t="s">
        <v>75</v>
      </c>
      <c r="D31" s="59">
        <v>347.6</v>
      </c>
      <c r="E31" s="57" t="s">
        <v>76</v>
      </c>
      <c r="F31" s="64">
        <v>200</v>
      </c>
    </row>
    <row r="32" ht="20.55" customHeight="1" spans="1:6">
      <c r="A32" s="65"/>
      <c r="B32" s="67"/>
      <c r="C32" s="55"/>
      <c r="D32" s="59"/>
      <c r="E32" s="28"/>
      <c r="F32" s="28"/>
    </row>
    <row r="33" ht="20.55" customHeight="1" spans="1:6">
      <c r="A33" s="65"/>
      <c r="B33" s="67"/>
      <c r="C33" s="68"/>
      <c r="D33" s="44"/>
      <c r="E33" s="28"/>
      <c r="F33" s="28"/>
    </row>
    <row r="34" ht="20.55" customHeight="1" spans="1:6">
      <c r="A34" s="65"/>
      <c r="B34" s="67"/>
      <c r="C34" s="68"/>
      <c r="D34" s="39"/>
      <c r="E34" s="65"/>
      <c r="F34" s="64"/>
    </row>
    <row r="35" ht="20.55" customHeight="1" spans="1:6">
      <c r="A35" s="39" t="s">
        <v>77</v>
      </c>
      <c r="B35" s="59">
        <v>61829.5</v>
      </c>
      <c r="C35" s="73" t="s">
        <v>78</v>
      </c>
      <c r="D35" s="59">
        <v>61829.5</v>
      </c>
      <c r="E35" s="73" t="s">
        <v>78</v>
      </c>
      <c r="F35" s="59">
        <v>61829.5</v>
      </c>
    </row>
    <row r="36" ht="12.85" customHeight="1" spans="5:6">
      <c r="E36" s="74"/>
      <c r="F36" s="74"/>
    </row>
  </sheetData>
  <mergeCells count="3">
    <mergeCell ref="A1:F1"/>
    <mergeCell ref="A3:B3"/>
    <mergeCell ref="C3:F3"/>
  </mergeCells>
  <pageMargins left="0.75" right="0.75" top="0.785000026226044" bottom="0.625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workbookViewId="0">
      <selection activeCell="D15" sqref="D15"/>
    </sheetView>
  </sheetViews>
  <sheetFormatPr defaultColWidth="10" defaultRowHeight="13.5"/>
  <cols>
    <col min="1" max="1" width="23.5583333333333" customWidth="1"/>
    <col min="2" max="2" width="9.49166666666667" customWidth="1"/>
    <col min="3" max="3" width="10.2" customWidth="1"/>
    <col min="4" max="4" width="10.525" customWidth="1"/>
    <col min="5" max="5" width="7.375" customWidth="1"/>
    <col min="6" max="13" width="4.61666666666667" customWidth="1"/>
    <col min="14" max="15" width="8.71666666666667" customWidth="1"/>
    <col min="16" max="19" width="4.61666666666667" customWidth="1"/>
    <col min="20" max="21" width="9.76666666666667" customWidth="1"/>
  </cols>
  <sheetData>
    <row r="1" ht="35.85" customHeight="1" spans="1:19">
      <c r="A1" s="1" t="s">
        <v>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6.25" customHeight="1" spans="1:19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85"/>
      <c r="N2" s="86"/>
      <c r="O2" s="86"/>
      <c r="P2" s="86"/>
      <c r="Q2" s="86"/>
      <c r="R2" s="89"/>
      <c r="S2" s="86"/>
    </row>
    <row r="3" ht="16.25" customHeight="1" spans="1:19">
      <c r="A3" s="78"/>
      <c r="B3" s="79"/>
      <c r="C3" s="79"/>
      <c r="D3" s="80"/>
      <c r="E3" s="80"/>
      <c r="F3" s="80"/>
      <c r="G3" s="80"/>
      <c r="H3" s="80"/>
      <c r="I3" s="80"/>
      <c r="J3" s="80"/>
      <c r="K3" s="80"/>
      <c r="L3" s="80"/>
      <c r="M3" s="87"/>
      <c r="N3" s="87"/>
      <c r="O3" s="87"/>
      <c r="P3" s="88"/>
      <c r="Q3" s="88"/>
      <c r="R3" s="80"/>
      <c r="S3" s="80"/>
    </row>
    <row r="4" ht="16.25" customHeight="1" spans="1:19">
      <c r="A4" s="81" t="s">
        <v>4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9" t="s">
        <v>80</v>
      </c>
      <c r="S4" s="89"/>
    </row>
    <row r="5" ht="32.55" customHeight="1" spans="1:19">
      <c r="A5" s="82" t="s">
        <v>81</v>
      </c>
      <c r="B5" s="83" t="s">
        <v>82</v>
      </c>
      <c r="C5" s="83" t="s">
        <v>83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4" t="s">
        <v>84</v>
      </c>
      <c r="O5" s="4"/>
      <c r="P5" s="4"/>
      <c r="Q5" s="4"/>
      <c r="R5" s="4"/>
      <c r="S5" s="4"/>
    </row>
    <row r="6" ht="32.55" customHeight="1" spans="1:19">
      <c r="A6" s="82"/>
      <c r="B6" s="83"/>
      <c r="C6" s="4" t="s">
        <v>85</v>
      </c>
      <c r="D6" s="4" t="s">
        <v>86</v>
      </c>
      <c r="E6" s="4" t="s">
        <v>87</v>
      </c>
      <c r="F6" s="4" t="s">
        <v>88</v>
      </c>
      <c r="G6" s="4" t="s">
        <v>89</v>
      </c>
      <c r="H6" s="83" t="s">
        <v>90</v>
      </c>
      <c r="I6" s="83"/>
      <c r="J6" s="83"/>
      <c r="K6" s="83"/>
      <c r="L6" s="83"/>
      <c r="M6" s="83"/>
      <c r="N6" s="4" t="s">
        <v>85</v>
      </c>
      <c r="O6" s="4" t="s">
        <v>86</v>
      </c>
      <c r="P6" s="4" t="s">
        <v>87</v>
      </c>
      <c r="Q6" s="4" t="s">
        <v>88</v>
      </c>
      <c r="R6" s="4" t="s">
        <v>89</v>
      </c>
      <c r="S6" s="4" t="s">
        <v>90</v>
      </c>
    </row>
    <row r="7" ht="65.15" customHeight="1" spans="1:19">
      <c r="A7" s="82"/>
      <c r="B7" s="83"/>
      <c r="C7" s="4"/>
      <c r="D7" s="4"/>
      <c r="E7" s="4"/>
      <c r="F7" s="4"/>
      <c r="G7" s="4"/>
      <c r="H7" s="4" t="s">
        <v>91</v>
      </c>
      <c r="I7" s="4" t="s">
        <v>92</v>
      </c>
      <c r="J7" s="4" t="s">
        <v>93</v>
      </c>
      <c r="K7" s="4" t="s">
        <v>94</v>
      </c>
      <c r="L7" s="4" t="s">
        <v>95</v>
      </c>
      <c r="M7" s="4" t="s">
        <v>96</v>
      </c>
      <c r="N7" s="4"/>
      <c r="O7" s="4"/>
      <c r="P7" s="4"/>
      <c r="Q7" s="4"/>
      <c r="R7" s="4"/>
      <c r="S7" s="4"/>
    </row>
    <row r="8" ht="26.05" customHeight="1" spans="1:19">
      <c r="A8" s="82" t="s">
        <v>85</v>
      </c>
      <c r="B8" s="8">
        <v>61829.5</v>
      </c>
      <c r="C8" s="8">
        <v>61829.5</v>
      </c>
      <c r="D8" s="8">
        <v>61829.5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ht="26.05" customHeight="1" spans="1:19">
      <c r="A9" s="84" t="s">
        <v>97</v>
      </c>
      <c r="B9" s="8">
        <v>580.03</v>
      </c>
      <c r="C9" s="8">
        <v>580.03</v>
      </c>
      <c r="D9" s="8">
        <v>580.03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ht="26.05" customHeight="1" spans="1:19">
      <c r="A10" s="84" t="s">
        <v>98</v>
      </c>
      <c r="B10" s="8">
        <v>60201.86</v>
      </c>
      <c r="C10" s="8">
        <v>60201.86</v>
      </c>
      <c r="D10" s="8">
        <v>60201.86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customFormat="1" ht="27.6" customHeight="1" spans="1:19">
      <c r="A11" s="84" t="s">
        <v>99</v>
      </c>
      <c r="B11" s="8">
        <v>1047.61</v>
      </c>
      <c r="C11" s="8">
        <v>1047.61</v>
      </c>
      <c r="D11" s="8">
        <v>1047.61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</sheetData>
  <mergeCells count="20">
    <mergeCell ref="A1:S1"/>
    <mergeCell ref="R3:S3"/>
    <mergeCell ref="A4:Q4"/>
    <mergeCell ref="R4:S4"/>
    <mergeCell ref="C5:M5"/>
    <mergeCell ref="N5:S5"/>
    <mergeCell ref="H6:M6"/>
    <mergeCell ref="A5:A7"/>
    <mergeCell ref="B5:B7"/>
    <mergeCell ref="C6:C7"/>
    <mergeCell ref="D6:D7"/>
    <mergeCell ref="E6:E7"/>
    <mergeCell ref="F6:F7"/>
    <mergeCell ref="G6:G7"/>
    <mergeCell ref="N6:N7"/>
    <mergeCell ref="O6:O7"/>
    <mergeCell ref="P6:P7"/>
    <mergeCell ref="Q6:Q7"/>
    <mergeCell ref="R6:R7"/>
    <mergeCell ref="S6:S7"/>
  </mergeCells>
  <pageMargins left="0.75" right="0.75" top="1" bottom="1" header="0.504999995231628" footer="0.50499999523162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4"/>
  <sheetViews>
    <sheetView workbookViewId="0">
      <selection activeCell="N9" sqref="N9"/>
    </sheetView>
  </sheetViews>
  <sheetFormatPr defaultColWidth="10" defaultRowHeight="13.5"/>
  <cols>
    <col min="1" max="3" width="5.7" customWidth="1"/>
    <col min="4" max="4" width="41.3916666666667" customWidth="1"/>
    <col min="5" max="8" width="14.5166666666667" customWidth="1"/>
    <col min="9" max="9" width="11.6666666666667" customWidth="1"/>
    <col min="10" max="10" width="11.4" customWidth="1"/>
    <col min="11" max="11" width="8.41666666666667" customWidth="1"/>
    <col min="12" max="12" width="10.9916666666667" customWidth="1"/>
    <col min="13" max="15" width="9.76666666666667" customWidth="1"/>
  </cols>
  <sheetData>
    <row r="1" ht="41.15" customHeight="1" spans="1:13">
      <c r="A1" s="33" t="s">
        <v>100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ht="22.85" customHeight="1" spans="1:13">
      <c r="A2" s="10" t="s">
        <v>4</v>
      </c>
      <c r="B2" s="10"/>
      <c r="C2" s="10"/>
      <c r="D2" s="10"/>
      <c r="M2" s="34" t="s">
        <v>101</v>
      </c>
    </row>
    <row r="3" ht="48.05" customHeight="1" spans="1:13">
      <c r="A3" s="35" t="s">
        <v>102</v>
      </c>
      <c r="B3" s="35"/>
      <c r="C3" s="35"/>
      <c r="D3" s="35" t="s">
        <v>103</v>
      </c>
      <c r="E3" s="36" t="s">
        <v>85</v>
      </c>
      <c r="F3" s="36" t="s">
        <v>104</v>
      </c>
      <c r="G3" s="36" t="s">
        <v>105</v>
      </c>
      <c r="H3" s="36" t="s">
        <v>106</v>
      </c>
      <c r="I3" s="75" t="s">
        <v>107</v>
      </c>
      <c r="J3" s="75" t="s">
        <v>108</v>
      </c>
      <c r="K3" s="75" t="s">
        <v>109</v>
      </c>
      <c r="L3" s="36" t="s">
        <v>110</v>
      </c>
      <c r="M3" s="36" t="s">
        <v>68</v>
      </c>
    </row>
    <row r="4" ht="16.35" customHeight="1" spans="1:13">
      <c r="A4" s="37" t="s">
        <v>111</v>
      </c>
      <c r="B4" s="37" t="s">
        <v>112</v>
      </c>
      <c r="C4" s="37" t="s">
        <v>113</v>
      </c>
      <c r="D4" s="37" t="s">
        <v>85</v>
      </c>
      <c r="E4" s="50">
        <v>61829.5</v>
      </c>
      <c r="F4" s="50">
        <v>750.24</v>
      </c>
      <c r="G4" s="50">
        <v>763.3</v>
      </c>
      <c r="H4" s="50">
        <v>38.36</v>
      </c>
      <c r="I4" s="50">
        <v>16200</v>
      </c>
      <c r="J4" s="50">
        <v>42880</v>
      </c>
      <c r="K4" s="50">
        <v>850</v>
      </c>
      <c r="L4" s="50">
        <v>0</v>
      </c>
      <c r="M4" s="50">
        <v>347.6</v>
      </c>
    </row>
    <row r="5" ht="16.35" customHeight="1" spans="1:13">
      <c r="A5" s="28" t="s">
        <v>114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ht="16.35" customHeight="1" spans="1:13">
      <c r="A6" s="20" t="s">
        <v>115</v>
      </c>
      <c r="B6" s="20"/>
      <c r="C6" s="20"/>
      <c r="D6" s="20" t="s">
        <v>15</v>
      </c>
      <c r="E6" s="48">
        <v>506.28</v>
      </c>
      <c r="F6" s="48">
        <v>121.38</v>
      </c>
      <c r="G6" s="48">
        <v>384.9</v>
      </c>
      <c r="H6" s="48"/>
      <c r="I6" s="48"/>
      <c r="J6" s="48"/>
      <c r="K6" s="48"/>
      <c r="L6" s="48"/>
      <c r="M6" s="48"/>
    </row>
    <row r="7" ht="16.35" customHeight="1" spans="1:13">
      <c r="A7" s="20" t="s">
        <v>115</v>
      </c>
      <c r="B7" s="20" t="s">
        <v>116</v>
      </c>
      <c r="C7" s="20"/>
      <c r="D7" s="20" t="s">
        <v>117</v>
      </c>
      <c r="E7" s="48">
        <v>506.28</v>
      </c>
      <c r="F7" s="48">
        <v>121.38</v>
      </c>
      <c r="G7" s="48">
        <v>384.9</v>
      </c>
      <c r="H7" s="48"/>
      <c r="I7" s="48"/>
      <c r="J7" s="48"/>
      <c r="K7" s="48"/>
      <c r="L7" s="48"/>
      <c r="M7" s="48"/>
    </row>
    <row r="8" ht="16.35" customHeight="1" spans="1:13">
      <c r="A8" s="20" t="s">
        <v>115</v>
      </c>
      <c r="B8" s="20" t="s">
        <v>116</v>
      </c>
      <c r="C8" s="20" t="s">
        <v>118</v>
      </c>
      <c r="D8" s="20" t="s">
        <v>119</v>
      </c>
      <c r="E8" s="48">
        <v>166.28</v>
      </c>
      <c r="F8" s="48">
        <v>121.38</v>
      </c>
      <c r="G8" s="48">
        <v>44.9</v>
      </c>
      <c r="H8" s="48"/>
      <c r="I8" s="48"/>
      <c r="J8" s="48"/>
      <c r="K8" s="48"/>
      <c r="L8" s="48"/>
      <c r="M8" s="48"/>
    </row>
    <row r="9" ht="16.35" customHeight="1" spans="1:13">
      <c r="A9" s="20" t="s">
        <v>115</v>
      </c>
      <c r="B9" s="20" t="s">
        <v>116</v>
      </c>
      <c r="C9" s="20" t="s">
        <v>120</v>
      </c>
      <c r="D9" s="20" t="s">
        <v>121</v>
      </c>
      <c r="E9" s="48">
        <v>340</v>
      </c>
      <c r="F9" s="48"/>
      <c r="G9" s="48">
        <v>340</v>
      </c>
      <c r="H9" s="48"/>
      <c r="I9" s="48"/>
      <c r="J9" s="48"/>
      <c r="K9" s="48"/>
      <c r="L9" s="48"/>
      <c r="M9" s="48"/>
    </row>
    <row r="10" ht="16.35" customHeight="1" spans="1:13">
      <c r="A10" s="20" t="s">
        <v>122</v>
      </c>
      <c r="B10" s="20"/>
      <c r="C10" s="20"/>
      <c r="D10" s="20" t="s">
        <v>36</v>
      </c>
      <c r="E10" s="48">
        <v>51.22</v>
      </c>
      <c r="F10" s="48">
        <v>18.74</v>
      </c>
      <c r="G10" s="48"/>
      <c r="H10" s="48">
        <v>32.48</v>
      </c>
      <c r="I10" s="48"/>
      <c r="J10" s="48"/>
      <c r="K10" s="48"/>
      <c r="L10" s="48"/>
      <c r="M10" s="48"/>
    </row>
    <row r="11" ht="16.35" customHeight="1" spans="1:13">
      <c r="A11" s="20" t="s">
        <v>122</v>
      </c>
      <c r="B11" s="20" t="s">
        <v>123</v>
      </c>
      <c r="C11" s="20"/>
      <c r="D11" s="20" t="s">
        <v>124</v>
      </c>
      <c r="E11" s="48">
        <v>51.22</v>
      </c>
      <c r="F11" s="48">
        <v>18.74</v>
      </c>
      <c r="G11" s="48"/>
      <c r="H11" s="48">
        <v>32.48</v>
      </c>
      <c r="I11" s="48"/>
      <c r="J11" s="48"/>
      <c r="K11" s="48"/>
      <c r="L11" s="48"/>
      <c r="M11" s="48"/>
    </row>
    <row r="12" ht="16.35" customHeight="1" spans="1:13">
      <c r="A12" s="20" t="s">
        <v>122</v>
      </c>
      <c r="B12" s="20" t="s">
        <v>123</v>
      </c>
      <c r="C12" s="20" t="s">
        <v>118</v>
      </c>
      <c r="D12" s="20" t="s">
        <v>125</v>
      </c>
      <c r="E12" s="48">
        <v>32.48</v>
      </c>
      <c r="F12" s="48"/>
      <c r="G12" s="48"/>
      <c r="H12" s="48">
        <v>32.48</v>
      </c>
      <c r="I12" s="48"/>
      <c r="J12" s="48"/>
      <c r="K12" s="48"/>
      <c r="L12" s="48"/>
      <c r="M12" s="48"/>
    </row>
    <row r="13" ht="16.35" customHeight="1" spans="1:13">
      <c r="A13" s="20" t="s">
        <v>122</v>
      </c>
      <c r="B13" s="20" t="s">
        <v>123</v>
      </c>
      <c r="C13" s="20" t="s">
        <v>123</v>
      </c>
      <c r="D13" s="20" t="s">
        <v>126</v>
      </c>
      <c r="E13" s="48">
        <v>18.74</v>
      </c>
      <c r="F13" s="48">
        <v>18.74</v>
      </c>
      <c r="G13" s="48"/>
      <c r="H13" s="48"/>
      <c r="I13" s="48"/>
      <c r="J13" s="48"/>
      <c r="K13" s="48"/>
      <c r="L13" s="48"/>
      <c r="M13" s="48"/>
    </row>
    <row r="14" ht="16.35" customHeight="1" spans="1:13">
      <c r="A14" s="20" t="s">
        <v>127</v>
      </c>
      <c r="B14" s="20"/>
      <c r="C14" s="20"/>
      <c r="D14" s="20" t="s">
        <v>39</v>
      </c>
      <c r="E14" s="48">
        <v>8.48</v>
      </c>
      <c r="F14" s="48">
        <v>8.48</v>
      </c>
      <c r="G14" s="48"/>
      <c r="H14" s="48"/>
      <c r="I14" s="48"/>
      <c r="J14" s="48"/>
      <c r="K14" s="48"/>
      <c r="L14" s="48"/>
      <c r="M14" s="48"/>
    </row>
    <row r="15" ht="16.35" customHeight="1" spans="1:13">
      <c r="A15" s="20" t="s">
        <v>127</v>
      </c>
      <c r="B15" s="20" t="s">
        <v>128</v>
      </c>
      <c r="C15" s="20"/>
      <c r="D15" s="20" t="s">
        <v>129</v>
      </c>
      <c r="E15" s="48">
        <v>8.48</v>
      </c>
      <c r="F15" s="48">
        <v>8.48</v>
      </c>
      <c r="G15" s="48"/>
      <c r="H15" s="48"/>
      <c r="I15" s="48"/>
      <c r="J15" s="48"/>
      <c r="K15" s="48"/>
      <c r="L15" s="48"/>
      <c r="M15" s="48"/>
    </row>
    <row r="16" ht="16.35" customHeight="1" spans="1:13">
      <c r="A16" s="20" t="s">
        <v>127</v>
      </c>
      <c r="B16" s="20" t="s">
        <v>128</v>
      </c>
      <c r="C16" s="20" t="s">
        <v>118</v>
      </c>
      <c r="D16" s="20" t="s">
        <v>130</v>
      </c>
      <c r="E16" s="48">
        <v>8.48</v>
      </c>
      <c r="F16" s="48">
        <v>8.48</v>
      </c>
      <c r="G16" s="48"/>
      <c r="H16" s="48"/>
      <c r="I16" s="48"/>
      <c r="J16" s="48"/>
      <c r="K16" s="48"/>
      <c r="L16" s="48"/>
      <c r="M16" s="48"/>
    </row>
    <row r="17" ht="16.35" customHeight="1" spans="1:13">
      <c r="A17" s="20" t="s">
        <v>131</v>
      </c>
      <c r="B17" s="20"/>
      <c r="C17" s="20"/>
      <c r="D17" s="20" t="s">
        <v>60</v>
      </c>
      <c r="E17" s="48">
        <v>14.05</v>
      </c>
      <c r="F17" s="48">
        <v>14.05</v>
      </c>
      <c r="G17" s="48"/>
      <c r="H17" s="48"/>
      <c r="I17" s="48"/>
      <c r="J17" s="48"/>
      <c r="K17" s="48"/>
      <c r="L17" s="48"/>
      <c r="M17" s="48"/>
    </row>
    <row r="18" ht="16.35" customHeight="1" spans="1:13">
      <c r="A18" s="20" t="s">
        <v>131</v>
      </c>
      <c r="B18" s="20" t="s">
        <v>120</v>
      </c>
      <c r="C18" s="20"/>
      <c r="D18" s="20" t="s">
        <v>132</v>
      </c>
      <c r="E18" s="48">
        <v>14.05</v>
      </c>
      <c r="F18" s="48">
        <v>14.05</v>
      </c>
      <c r="G18" s="48"/>
      <c r="H18" s="48"/>
      <c r="I18" s="48"/>
      <c r="J18" s="48"/>
      <c r="K18" s="48"/>
      <c r="L18" s="48"/>
      <c r="M18" s="48"/>
    </row>
    <row r="19" ht="16.35" customHeight="1" spans="1:13">
      <c r="A19" s="20" t="s">
        <v>131</v>
      </c>
      <c r="B19" s="20" t="s">
        <v>120</v>
      </c>
      <c r="C19" s="20" t="s">
        <v>118</v>
      </c>
      <c r="D19" s="20" t="s">
        <v>133</v>
      </c>
      <c r="E19" s="48">
        <v>14.05</v>
      </c>
      <c r="F19" s="48">
        <v>14.05</v>
      </c>
      <c r="G19" s="48"/>
      <c r="H19" s="48"/>
      <c r="I19" s="48"/>
      <c r="J19" s="48"/>
      <c r="K19" s="48"/>
      <c r="L19" s="48"/>
      <c r="M19" s="48"/>
    </row>
    <row r="20" ht="16.35" customHeight="1" spans="1:13">
      <c r="A20" s="28" t="s">
        <v>134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ht="16.35" customHeight="1" spans="1:13">
      <c r="A21" s="20" t="s">
        <v>115</v>
      </c>
      <c r="B21" s="20"/>
      <c r="C21" s="20"/>
      <c r="D21" s="20" t="s">
        <v>15</v>
      </c>
      <c r="E21" s="48">
        <v>672.71</v>
      </c>
      <c r="F21" s="48">
        <v>339.71</v>
      </c>
      <c r="G21" s="48">
        <v>333</v>
      </c>
      <c r="H21" s="48"/>
      <c r="I21" s="48"/>
      <c r="J21" s="48"/>
      <c r="K21" s="48"/>
      <c r="L21" s="48"/>
      <c r="M21" s="48"/>
    </row>
    <row r="22" ht="16.35" customHeight="1" spans="1:13">
      <c r="A22" s="20" t="s">
        <v>115</v>
      </c>
      <c r="B22" s="20" t="s">
        <v>116</v>
      </c>
      <c r="C22" s="20"/>
      <c r="D22" s="20" t="s">
        <v>117</v>
      </c>
      <c r="E22" s="48">
        <v>672.71</v>
      </c>
      <c r="F22" s="48">
        <v>339.71</v>
      </c>
      <c r="G22" s="48">
        <v>333</v>
      </c>
      <c r="H22" s="48"/>
      <c r="I22" s="48"/>
      <c r="J22" s="48"/>
      <c r="K22" s="48"/>
      <c r="L22" s="48"/>
      <c r="M22" s="48"/>
    </row>
    <row r="23" ht="16.35" customHeight="1" spans="1:13">
      <c r="A23" s="20" t="s">
        <v>115</v>
      </c>
      <c r="B23" s="20" t="s">
        <v>116</v>
      </c>
      <c r="C23" s="20" t="s">
        <v>135</v>
      </c>
      <c r="D23" s="20" t="s">
        <v>136</v>
      </c>
      <c r="E23" s="48">
        <v>353.21</v>
      </c>
      <c r="F23" s="48">
        <v>339.71</v>
      </c>
      <c r="G23" s="48">
        <v>13.5</v>
      </c>
      <c r="H23" s="48"/>
      <c r="I23" s="48"/>
      <c r="J23" s="48"/>
      <c r="K23" s="48"/>
      <c r="L23" s="48"/>
      <c r="M23" s="48"/>
    </row>
    <row r="24" ht="16.35" customHeight="1" spans="1:13">
      <c r="A24" s="20" t="s">
        <v>115</v>
      </c>
      <c r="B24" s="20" t="s">
        <v>116</v>
      </c>
      <c r="C24" s="20" t="s">
        <v>137</v>
      </c>
      <c r="D24" s="20" t="s">
        <v>138</v>
      </c>
      <c r="E24" s="48">
        <v>319.5</v>
      </c>
      <c r="F24" s="48"/>
      <c r="G24" s="48">
        <v>319.5</v>
      </c>
      <c r="H24" s="48"/>
      <c r="I24" s="48"/>
      <c r="J24" s="48"/>
      <c r="K24" s="48"/>
      <c r="L24" s="48"/>
      <c r="M24" s="48"/>
    </row>
    <row r="25" ht="16.35" customHeight="1" spans="1:13">
      <c r="A25" s="20" t="s">
        <v>122</v>
      </c>
      <c r="B25" s="20"/>
      <c r="C25" s="20"/>
      <c r="D25" s="20" t="s">
        <v>36</v>
      </c>
      <c r="E25" s="48">
        <v>57.14</v>
      </c>
      <c r="F25" s="48">
        <v>54.18</v>
      </c>
      <c r="G25" s="48"/>
      <c r="H25" s="48">
        <v>2.96</v>
      </c>
      <c r="I25" s="48"/>
      <c r="J25" s="48"/>
      <c r="K25" s="48"/>
      <c r="L25" s="48"/>
      <c r="M25" s="48"/>
    </row>
    <row r="26" ht="16.35" customHeight="1" spans="1:13">
      <c r="A26" s="20" t="s">
        <v>122</v>
      </c>
      <c r="B26" s="20" t="s">
        <v>123</v>
      </c>
      <c r="C26" s="20"/>
      <c r="D26" s="20" t="s">
        <v>124</v>
      </c>
      <c r="E26" s="48">
        <v>54.51</v>
      </c>
      <c r="F26" s="48">
        <v>51.55</v>
      </c>
      <c r="G26" s="48"/>
      <c r="H26" s="48">
        <v>2.96</v>
      </c>
      <c r="I26" s="48"/>
      <c r="J26" s="48"/>
      <c r="K26" s="48"/>
      <c r="L26" s="48"/>
      <c r="M26" s="48"/>
    </row>
    <row r="27" ht="16.35" customHeight="1" spans="1:13">
      <c r="A27" s="20" t="s">
        <v>122</v>
      </c>
      <c r="B27" s="20" t="s">
        <v>123</v>
      </c>
      <c r="C27" s="20" t="s">
        <v>120</v>
      </c>
      <c r="D27" s="20" t="s">
        <v>139</v>
      </c>
      <c r="E27" s="48">
        <v>2.96</v>
      </c>
      <c r="F27" s="48"/>
      <c r="G27" s="48"/>
      <c r="H27" s="48">
        <v>2.96</v>
      </c>
      <c r="I27" s="48"/>
      <c r="J27" s="48"/>
      <c r="K27" s="48"/>
      <c r="L27" s="48"/>
      <c r="M27" s="48"/>
    </row>
    <row r="28" ht="16.35" customHeight="1" spans="1:13">
      <c r="A28" s="20" t="s">
        <v>122</v>
      </c>
      <c r="B28" s="20" t="s">
        <v>123</v>
      </c>
      <c r="C28" s="20" t="s">
        <v>123</v>
      </c>
      <c r="D28" s="20" t="s">
        <v>126</v>
      </c>
      <c r="E28" s="48">
        <v>46.55</v>
      </c>
      <c r="F28" s="48">
        <v>46.55</v>
      </c>
      <c r="G28" s="48"/>
      <c r="H28" s="48"/>
      <c r="I28" s="48"/>
      <c r="J28" s="48"/>
      <c r="K28" s="48"/>
      <c r="L28" s="48"/>
      <c r="M28" s="48"/>
    </row>
    <row r="29" ht="16.35" customHeight="1" spans="1:13">
      <c r="A29" s="20" t="s">
        <v>122</v>
      </c>
      <c r="B29" s="20" t="s">
        <v>123</v>
      </c>
      <c r="C29" s="20" t="s">
        <v>116</v>
      </c>
      <c r="D29" s="20" t="s">
        <v>140</v>
      </c>
      <c r="E29" s="48">
        <v>5</v>
      </c>
      <c r="F29" s="48">
        <v>5</v>
      </c>
      <c r="G29" s="48"/>
      <c r="H29" s="48"/>
      <c r="I29" s="48"/>
      <c r="J29" s="48"/>
      <c r="K29" s="48"/>
      <c r="L29" s="48"/>
      <c r="M29" s="48"/>
    </row>
    <row r="30" ht="16.35" customHeight="1" spans="1:13">
      <c r="A30" s="20" t="s">
        <v>122</v>
      </c>
      <c r="B30" s="20" t="s">
        <v>137</v>
      </c>
      <c r="C30" s="20"/>
      <c r="D30" s="20" t="s">
        <v>141</v>
      </c>
      <c r="E30" s="48">
        <v>2.63</v>
      </c>
      <c r="F30" s="48">
        <v>2.63</v>
      </c>
      <c r="G30" s="48"/>
      <c r="H30" s="48"/>
      <c r="I30" s="48"/>
      <c r="J30" s="48"/>
      <c r="K30" s="48"/>
      <c r="L30" s="48"/>
      <c r="M30" s="48"/>
    </row>
    <row r="31" ht="16.35" customHeight="1" spans="1:13">
      <c r="A31" s="20" t="s">
        <v>122</v>
      </c>
      <c r="B31" s="20" t="s">
        <v>137</v>
      </c>
      <c r="C31" s="20" t="s">
        <v>137</v>
      </c>
      <c r="D31" s="20" t="s">
        <v>141</v>
      </c>
      <c r="E31" s="48">
        <v>2.63</v>
      </c>
      <c r="F31" s="48">
        <v>2.63</v>
      </c>
      <c r="G31" s="48"/>
      <c r="H31" s="48"/>
      <c r="I31" s="48"/>
      <c r="J31" s="48"/>
      <c r="K31" s="48"/>
      <c r="L31" s="48"/>
      <c r="M31" s="48"/>
    </row>
    <row r="32" ht="16.35" customHeight="1" spans="1:13">
      <c r="A32" s="20" t="s">
        <v>127</v>
      </c>
      <c r="B32" s="20"/>
      <c r="C32" s="20"/>
      <c r="D32" s="20" t="s">
        <v>39</v>
      </c>
      <c r="E32" s="48">
        <v>20.72</v>
      </c>
      <c r="F32" s="48">
        <v>20.72</v>
      </c>
      <c r="G32" s="48"/>
      <c r="H32" s="48"/>
      <c r="I32" s="48"/>
      <c r="J32" s="48"/>
      <c r="K32" s="48"/>
      <c r="L32" s="48"/>
      <c r="M32" s="48"/>
    </row>
    <row r="33" ht="16.35" customHeight="1" spans="1:13">
      <c r="A33" s="20" t="s">
        <v>127</v>
      </c>
      <c r="B33" s="20" t="s">
        <v>128</v>
      </c>
      <c r="C33" s="20"/>
      <c r="D33" s="20" t="s">
        <v>129</v>
      </c>
      <c r="E33" s="48">
        <v>20.72</v>
      </c>
      <c r="F33" s="48">
        <v>20.72</v>
      </c>
      <c r="G33" s="48"/>
      <c r="H33" s="48"/>
      <c r="I33" s="48"/>
      <c r="J33" s="48"/>
      <c r="K33" s="48"/>
      <c r="L33" s="48"/>
      <c r="M33" s="48"/>
    </row>
    <row r="34" ht="16.35" customHeight="1" spans="1:13">
      <c r="A34" s="20" t="s">
        <v>127</v>
      </c>
      <c r="B34" s="20" t="s">
        <v>128</v>
      </c>
      <c r="C34" s="20" t="s">
        <v>120</v>
      </c>
      <c r="D34" s="20" t="s">
        <v>142</v>
      </c>
      <c r="E34" s="48">
        <v>20.72</v>
      </c>
      <c r="F34" s="48">
        <v>20.72</v>
      </c>
      <c r="G34" s="48"/>
      <c r="H34" s="48"/>
      <c r="I34" s="48"/>
      <c r="J34" s="48"/>
      <c r="K34" s="48"/>
      <c r="L34" s="48"/>
      <c r="M34" s="48"/>
    </row>
    <row r="35" ht="16.35" customHeight="1" spans="1:13">
      <c r="A35" s="20" t="s">
        <v>131</v>
      </c>
      <c r="B35" s="20"/>
      <c r="C35" s="20"/>
      <c r="D35" s="20" t="s">
        <v>60</v>
      </c>
      <c r="E35" s="48">
        <v>23.69</v>
      </c>
      <c r="F35" s="48">
        <v>23.69</v>
      </c>
      <c r="G35" s="48"/>
      <c r="H35" s="48"/>
      <c r="I35" s="48"/>
      <c r="J35" s="48"/>
      <c r="K35" s="48"/>
      <c r="L35" s="48"/>
      <c r="M35" s="48"/>
    </row>
    <row r="36" ht="16.35" customHeight="1" spans="1:13">
      <c r="A36" s="20" t="s">
        <v>131</v>
      </c>
      <c r="B36" s="20" t="s">
        <v>120</v>
      </c>
      <c r="C36" s="20"/>
      <c r="D36" s="20" t="s">
        <v>132</v>
      </c>
      <c r="E36" s="48">
        <v>23.69</v>
      </c>
      <c r="F36" s="48">
        <v>23.69</v>
      </c>
      <c r="G36" s="48"/>
      <c r="H36" s="48"/>
      <c r="I36" s="48"/>
      <c r="J36" s="48"/>
      <c r="K36" s="48"/>
      <c r="L36" s="48"/>
      <c r="M36" s="48"/>
    </row>
    <row r="37" ht="16.35" customHeight="1" spans="1:13">
      <c r="A37" s="20" t="s">
        <v>131</v>
      </c>
      <c r="B37" s="20" t="s">
        <v>120</v>
      </c>
      <c r="C37" s="20" t="s">
        <v>118</v>
      </c>
      <c r="D37" s="20" t="s">
        <v>133</v>
      </c>
      <c r="E37" s="48">
        <v>23.69</v>
      </c>
      <c r="F37" s="48">
        <v>23.69</v>
      </c>
      <c r="G37" s="48"/>
      <c r="H37" s="48"/>
      <c r="I37" s="48"/>
      <c r="J37" s="48"/>
      <c r="K37" s="48"/>
      <c r="L37" s="48"/>
      <c r="M37" s="48"/>
    </row>
    <row r="38" ht="16.35" customHeight="1" spans="1:13">
      <c r="A38" s="20" t="s">
        <v>143</v>
      </c>
      <c r="B38" s="20"/>
      <c r="C38" s="20"/>
      <c r="D38" s="20" t="s">
        <v>68</v>
      </c>
      <c r="E38" s="48">
        <v>43227.6</v>
      </c>
      <c r="F38" s="48"/>
      <c r="G38" s="48"/>
      <c r="H38" s="48"/>
      <c r="I38" s="48"/>
      <c r="J38" s="48">
        <v>42880</v>
      </c>
      <c r="K38" s="48"/>
      <c r="L38" s="48"/>
      <c r="M38" s="48">
        <v>347.6</v>
      </c>
    </row>
    <row r="39" ht="16.35" customHeight="1" spans="1:13">
      <c r="A39" s="20" t="s">
        <v>143</v>
      </c>
      <c r="B39" s="20" t="s">
        <v>137</v>
      </c>
      <c r="C39" s="20"/>
      <c r="D39" s="20" t="s">
        <v>68</v>
      </c>
      <c r="E39" s="48">
        <v>43227.6</v>
      </c>
      <c r="F39" s="48"/>
      <c r="G39" s="48"/>
      <c r="H39" s="48"/>
      <c r="I39" s="48"/>
      <c r="J39" s="48">
        <v>42880</v>
      </c>
      <c r="K39" s="48"/>
      <c r="L39" s="48"/>
      <c r="M39" s="48">
        <v>347.6</v>
      </c>
    </row>
    <row r="40" ht="16.35" customHeight="1" spans="1:13">
      <c r="A40" s="20" t="s">
        <v>143</v>
      </c>
      <c r="B40" s="20" t="s">
        <v>137</v>
      </c>
      <c r="C40" s="20" t="s">
        <v>137</v>
      </c>
      <c r="D40" s="20" t="s">
        <v>68</v>
      </c>
      <c r="E40" s="48">
        <v>43227.6</v>
      </c>
      <c r="F40" s="48"/>
      <c r="G40" s="48"/>
      <c r="H40" s="48"/>
      <c r="I40" s="48"/>
      <c r="J40" s="48">
        <v>42880</v>
      </c>
      <c r="K40" s="48"/>
      <c r="L40" s="48"/>
      <c r="M40" s="48">
        <v>347.6</v>
      </c>
    </row>
    <row r="41" ht="16.35" customHeight="1" spans="1:13">
      <c r="A41" s="20" t="s">
        <v>144</v>
      </c>
      <c r="B41" s="20"/>
      <c r="C41" s="20"/>
      <c r="D41" s="20" t="s">
        <v>74</v>
      </c>
      <c r="E41" s="48">
        <v>16000</v>
      </c>
      <c r="F41" s="48"/>
      <c r="G41" s="48"/>
      <c r="H41" s="48"/>
      <c r="I41" s="48">
        <v>16000</v>
      </c>
      <c r="J41" s="48"/>
      <c r="K41" s="48"/>
      <c r="L41" s="48"/>
      <c r="M41" s="48"/>
    </row>
    <row r="42" ht="16.35" customHeight="1" spans="1:13">
      <c r="A42" s="20" t="s">
        <v>144</v>
      </c>
      <c r="B42" s="20" t="s">
        <v>145</v>
      </c>
      <c r="C42" s="20"/>
      <c r="D42" s="20" t="s">
        <v>146</v>
      </c>
      <c r="E42" s="48">
        <v>16000</v>
      </c>
      <c r="F42" s="48"/>
      <c r="G42" s="48"/>
      <c r="H42" s="48"/>
      <c r="I42" s="48">
        <v>16000</v>
      </c>
      <c r="J42" s="48"/>
      <c r="K42" s="48"/>
      <c r="L42" s="48"/>
      <c r="M42" s="48"/>
    </row>
    <row r="43" ht="16.35" customHeight="1" spans="1:13">
      <c r="A43" s="20" t="s">
        <v>144</v>
      </c>
      <c r="B43" s="20" t="s">
        <v>145</v>
      </c>
      <c r="C43" s="20" t="s">
        <v>118</v>
      </c>
      <c r="D43" s="20" t="s">
        <v>147</v>
      </c>
      <c r="E43" s="48">
        <v>16000</v>
      </c>
      <c r="F43" s="48"/>
      <c r="G43" s="48"/>
      <c r="H43" s="48"/>
      <c r="I43" s="48">
        <v>16000</v>
      </c>
      <c r="J43" s="48"/>
      <c r="K43" s="48"/>
      <c r="L43" s="48"/>
      <c r="M43" s="48"/>
    </row>
    <row r="44" ht="16.35" customHeight="1" spans="1:13">
      <c r="A44" s="20"/>
      <c r="B44" s="20"/>
      <c r="C44" s="20"/>
      <c r="D44" s="20"/>
      <c r="E44" s="48">
        <v>200</v>
      </c>
      <c r="F44" s="48"/>
      <c r="G44" s="48"/>
      <c r="H44" s="48"/>
      <c r="I44" s="48">
        <v>200</v>
      </c>
      <c r="J44" s="48"/>
      <c r="K44" s="48"/>
      <c r="L44" s="48"/>
      <c r="M44" s="48"/>
    </row>
    <row r="45" ht="16.35" customHeight="1" spans="1:13">
      <c r="A45" s="20" t="s">
        <v>148</v>
      </c>
      <c r="B45" s="20" t="s">
        <v>145</v>
      </c>
      <c r="C45" s="20"/>
      <c r="D45" s="20" t="s">
        <v>76</v>
      </c>
      <c r="E45" s="48">
        <v>200</v>
      </c>
      <c r="F45" s="48"/>
      <c r="G45" s="48"/>
      <c r="H45" s="48"/>
      <c r="I45" s="48">
        <v>200</v>
      </c>
      <c r="J45" s="48"/>
      <c r="K45" s="48"/>
      <c r="L45" s="48"/>
      <c r="M45" s="48"/>
    </row>
    <row r="46" ht="16.35" customHeight="1" spans="1:13">
      <c r="A46" s="20" t="s">
        <v>148</v>
      </c>
      <c r="B46" s="20" t="s">
        <v>145</v>
      </c>
      <c r="C46" s="20"/>
      <c r="D46" s="20" t="s">
        <v>149</v>
      </c>
      <c r="E46" s="48">
        <v>200</v>
      </c>
      <c r="F46" s="48"/>
      <c r="G46" s="48"/>
      <c r="H46" s="48"/>
      <c r="I46" s="48">
        <v>200</v>
      </c>
      <c r="J46" s="48"/>
      <c r="K46" s="48"/>
      <c r="L46" s="48"/>
      <c r="M46" s="48"/>
    </row>
    <row r="47" customFormat="1" ht="16.35" customHeight="1" spans="1:13">
      <c r="A47" s="28" t="s">
        <v>150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</row>
    <row r="48" customFormat="1" ht="16.35" customHeight="1" spans="1:13">
      <c r="A48" s="20" t="s">
        <v>115</v>
      </c>
      <c r="B48" s="20"/>
      <c r="C48" s="20"/>
      <c r="D48" s="20" t="s">
        <v>15</v>
      </c>
      <c r="E48" s="48">
        <v>1020.07</v>
      </c>
      <c r="F48" s="48">
        <v>122.27</v>
      </c>
      <c r="G48" s="48">
        <v>45.4</v>
      </c>
      <c r="H48" s="48">
        <v>2.4</v>
      </c>
      <c r="I48" s="48"/>
      <c r="J48" s="48"/>
      <c r="K48" s="48">
        <v>850</v>
      </c>
      <c r="L48" s="48"/>
      <c r="M48" s="48"/>
    </row>
    <row r="49" customFormat="1" ht="16.35" customHeight="1" spans="1:13">
      <c r="A49" s="20" t="s">
        <v>115</v>
      </c>
      <c r="B49" s="20" t="s">
        <v>145</v>
      </c>
      <c r="C49" s="20"/>
      <c r="D49" s="20" t="s">
        <v>151</v>
      </c>
      <c r="E49" s="48">
        <v>127.67</v>
      </c>
      <c r="F49" s="48">
        <v>122.27</v>
      </c>
      <c r="G49" s="48">
        <v>5.4</v>
      </c>
      <c r="H49" s="48"/>
      <c r="I49" s="48"/>
      <c r="J49" s="48"/>
      <c r="K49" s="48"/>
      <c r="L49" s="48"/>
      <c r="M49" s="48"/>
    </row>
    <row r="50" customFormat="1" ht="16.35" customHeight="1" spans="1:13">
      <c r="A50" s="20" t="s">
        <v>115</v>
      </c>
      <c r="B50" s="20" t="s">
        <v>145</v>
      </c>
      <c r="C50" s="20" t="s">
        <v>135</v>
      </c>
      <c r="D50" s="20" t="s">
        <v>136</v>
      </c>
      <c r="E50" s="48">
        <v>127.67</v>
      </c>
      <c r="F50" s="48">
        <v>122.27</v>
      </c>
      <c r="G50" s="48">
        <v>5.4</v>
      </c>
      <c r="H50" s="48"/>
      <c r="I50" s="48"/>
      <c r="J50" s="48"/>
      <c r="K50" s="48"/>
      <c r="L50" s="48"/>
      <c r="M50" s="48"/>
    </row>
    <row r="51" customFormat="1" ht="16.35" customHeight="1" spans="1:13">
      <c r="A51" s="20" t="s">
        <v>115</v>
      </c>
      <c r="B51" s="20" t="s">
        <v>137</v>
      </c>
      <c r="C51" s="20"/>
      <c r="D51" s="20" t="s">
        <v>152</v>
      </c>
      <c r="E51" s="48">
        <v>892.4</v>
      </c>
      <c r="F51" s="48"/>
      <c r="G51" s="48">
        <v>40</v>
      </c>
      <c r="H51" s="48">
        <v>2.4</v>
      </c>
      <c r="I51" s="48"/>
      <c r="J51" s="48"/>
      <c r="K51" s="48">
        <v>850</v>
      </c>
      <c r="L51" s="48"/>
      <c r="M51" s="48"/>
    </row>
    <row r="52" customFormat="1" ht="16.35" customHeight="1" spans="1:13">
      <c r="A52" s="20" t="s">
        <v>115</v>
      </c>
      <c r="B52" s="20" t="s">
        <v>137</v>
      </c>
      <c r="C52" s="20" t="s">
        <v>137</v>
      </c>
      <c r="D52" s="20" t="s">
        <v>152</v>
      </c>
      <c r="E52" s="48">
        <v>892.4</v>
      </c>
      <c r="F52" s="48"/>
      <c r="G52" s="48">
        <v>40</v>
      </c>
      <c r="H52" s="48">
        <v>2.4</v>
      </c>
      <c r="I52" s="48"/>
      <c r="J52" s="48"/>
      <c r="K52" s="48">
        <v>850</v>
      </c>
      <c r="L52" s="48"/>
      <c r="M52" s="48"/>
    </row>
    <row r="53" customFormat="1" ht="16.35" customHeight="1" spans="1:13">
      <c r="A53" s="20" t="s">
        <v>122</v>
      </c>
      <c r="B53" s="20"/>
      <c r="C53" s="20"/>
      <c r="D53" s="20" t="s">
        <v>36</v>
      </c>
      <c r="E53" s="48">
        <v>13.18</v>
      </c>
      <c r="F53" s="48">
        <v>12.66</v>
      </c>
      <c r="G53" s="48"/>
      <c r="H53" s="48">
        <v>0.52</v>
      </c>
      <c r="I53" s="48"/>
      <c r="J53" s="48"/>
      <c r="K53" s="48"/>
      <c r="L53" s="48"/>
      <c r="M53" s="48"/>
    </row>
    <row r="54" customFormat="1" ht="16.35" customHeight="1" spans="1:13">
      <c r="A54" s="20" t="s">
        <v>122</v>
      </c>
      <c r="B54" s="20" t="s">
        <v>123</v>
      </c>
      <c r="C54" s="20"/>
      <c r="D54" s="20" t="s">
        <v>124</v>
      </c>
      <c r="E54" s="48">
        <v>12.5</v>
      </c>
      <c r="F54" s="48">
        <v>11.98</v>
      </c>
      <c r="G54" s="48"/>
      <c r="H54" s="48">
        <v>0.52</v>
      </c>
      <c r="I54" s="48"/>
      <c r="J54" s="48"/>
      <c r="K54" s="48"/>
      <c r="L54" s="48"/>
      <c r="M54" s="48"/>
    </row>
    <row r="55" customFormat="1" ht="16.35" customHeight="1" spans="1:13">
      <c r="A55" s="20" t="s">
        <v>122</v>
      </c>
      <c r="B55" s="20" t="s">
        <v>123</v>
      </c>
      <c r="C55" s="20" t="s">
        <v>120</v>
      </c>
      <c r="D55" s="20" t="s">
        <v>139</v>
      </c>
      <c r="E55" s="48">
        <v>0.52</v>
      </c>
      <c r="F55" s="48"/>
      <c r="G55" s="48"/>
      <c r="H55" s="48">
        <v>0.52</v>
      </c>
      <c r="I55" s="48"/>
      <c r="J55" s="48"/>
      <c r="K55" s="48"/>
      <c r="L55" s="48"/>
      <c r="M55" s="48"/>
    </row>
    <row r="56" customFormat="1" ht="16.35" customHeight="1" spans="1:13">
      <c r="A56" s="20" t="s">
        <v>122</v>
      </c>
      <c r="B56" s="20" t="s">
        <v>123</v>
      </c>
      <c r="C56" s="20" t="s">
        <v>123</v>
      </c>
      <c r="D56" s="20" t="s">
        <v>126</v>
      </c>
      <c r="E56" s="48">
        <v>11.98</v>
      </c>
      <c r="F56" s="48">
        <v>11.98</v>
      </c>
      <c r="G56" s="48"/>
      <c r="H56" s="48"/>
      <c r="I56" s="48"/>
      <c r="J56" s="48"/>
      <c r="K56" s="48"/>
      <c r="L56" s="48"/>
      <c r="M56" s="48"/>
    </row>
    <row r="57" customFormat="1" ht="16.35" customHeight="1" spans="1:13">
      <c r="A57" s="20" t="s">
        <v>122</v>
      </c>
      <c r="B57" s="20" t="s">
        <v>137</v>
      </c>
      <c r="C57" s="20"/>
      <c r="D57" s="20" t="s">
        <v>141</v>
      </c>
      <c r="E57" s="48">
        <v>0.68</v>
      </c>
      <c r="F57" s="48">
        <v>0.68</v>
      </c>
      <c r="G57" s="48"/>
      <c r="H57" s="48"/>
      <c r="I57" s="48"/>
      <c r="J57" s="48"/>
      <c r="K57" s="48"/>
      <c r="L57" s="48"/>
      <c r="M57" s="48"/>
    </row>
    <row r="58" customFormat="1" ht="16.35" customHeight="1" spans="1:13">
      <c r="A58" s="20" t="s">
        <v>122</v>
      </c>
      <c r="B58" s="20" t="s">
        <v>137</v>
      </c>
      <c r="C58" s="20" t="s">
        <v>137</v>
      </c>
      <c r="D58" s="20" t="s">
        <v>141</v>
      </c>
      <c r="E58" s="48">
        <v>0.68</v>
      </c>
      <c r="F58" s="48">
        <v>0.68</v>
      </c>
      <c r="G58" s="48"/>
      <c r="H58" s="48"/>
      <c r="I58" s="48"/>
      <c r="J58" s="48"/>
      <c r="K58" s="48"/>
      <c r="L58" s="48"/>
      <c r="M58" s="48"/>
    </row>
    <row r="59" customFormat="1" ht="16.35" customHeight="1" spans="1:13">
      <c r="A59" s="20" t="s">
        <v>127</v>
      </c>
      <c r="B59" s="20"/>
      <c r="C59" s="20"/>
      <c r="D59" s="20" t="s">
        <v>39</v>
      </c>
      <c r="E59" s="48">
        <v>5.37</v>
      </c>
      <c r="F59" s="48">
        <v>5.37</v>
      </c>
      <c r="G59" s="48"/>
      <c r="H59" s="48"/>
      <c r="I59" s="48"/>
      <c r="J59" s="48"/>
      <c r="K59" s="48"/>
      <c r="L59" s="48"/>
      <c r="M59" s="48"/>
    </row>
    <row r="60" customFormat="1" ht="16.35" customHeight="1" spans="1:13">
      <c r="A60" s="20" t="s">
        <v>127</v>
      </c>
      <c r="B60" s="20" t="s">
        <v>128</v>
      </c>
      <c r="C60" s="20"/>
      <c r="D60" s="20" t="s">
        <v>129</v>
      </c>
      <c r="E60" s="48">
        <v>5.37</v>
      </c>
      <c r="F60" s="48">
        <v>5.37</v>
      </c>
      <c r="G60" s="48"/>
      <c r="H60" s="48"/>
      <c r="I60" s="48"/>
      <c r="J60" s="48"/>
      <c r="K60" s="48"/>
      <c r="L60" s="48"/>
      <c r="M60" s="48"/>
    </row>
    <row r="61" customFormat="1" ht="16.35" customHeight="1" spans="1:13">
      <c r="A61" s="20" t="s">
        <v>127</v>
      </c>
      <c r="B61" s="20" t="s">
        <v>128</v>
      </c>
      <c r="C61" s="20" t="s">
        <v>120</v>
      </c>
      <c r="D61" s="20" t="s">
        <v>142</v>
      </c>
      <c r="E61" s="48">
        <v>5.37</v>
      </c>
      <c r="F61" s="48">
        <v>5.37</v>
      </c>
      <c r="G61" s="48"/>
      <c r="H61" s="48"/>
      <c r="I61" s="48"/>
      <c r="J61" s="48"/>
      <c r="K61" s="48"/>
      <c r="L61" s="48"/>
      <c r="M61" s="48"/>
    </row>
    <row r="62" customFormat="1" ht="16.35" customHeight="1" spans="1:13">
      <c r="A62" s="20" t="s">
        <v>131</v>
      </c>
      <c r="B62" s="20"/>
      <c r="C62" s="20"/>
      <c r="D62" s="20" t="s">
        <v>60</v>
      </c>
      <c r="E62" s="48">
        <v>8.99</v>
      </c>
      <c r="F62" s="48">
        <v>8.99</v>
      </c>
      <c r="G62" s="48"/>
      <c r="H62" s="48"/>
      <c r="I62" s="48"/>
      <c r="J62" s="48"/>
      <c r="K62" s="48"/>
      <c r="L62" s="48"/>
      <c r="M62" s="48"/>
    </row>
    <row r="63" customFormat="1" ht="16.35" customHeight="1" spans="1:13">
      <c r="A63" s="20" t="s">
        <v>131</v>
      </c>
      <c r="B63" s="20" t="s">
        <v>120</v>
      </c>
      <c r="C63" s="20"/>
      <c r="D63" s="20" t="s">
        <v>132</v>
      </c>
      <c r="E63" s="48">
        <v>8.99</v>
      </c>
      <c r="F63" s="48">
        <v>8.99</v>
      </c>
      <c r="G63" s="48"/>
      <c r="H63" s="48"/>
      <c r="I63" s="48"/>
      <c r="J63" s="48"/>
      <c r="K63" s="48"/>
      <c r="L63" s="48"/>
      <c r="M63" s="48"/>
    </row>
    <row r="64" customFormat="1" ht="16.35" customHeight="1" spans="1:13">
      <c r="A64" s="20" t="s">
        <v>131</v>
      </c>
      <c r="B64" s="20" t="s">
        <v>120</v>
      </c>
      <c r="C64" s="20" t="s">
        <v>118</v>
      </c>
      <c r="D64" s="20" t="s">
        <v>133</v>
      </c>
      <c r="E64" s="48">
        <v>8.99</v>
      </c>
      <c r="F64" s="48">
        <v>8.99</v>
      </c>
      <c r="G64" s="48"/>
      <c r="H64" s="48"/>
      <c r="I64" s="48"/>
      <c r="J64" s="48"/>
      <c r="K64" s="48"/>
      <c r="L64" s="48"/>
      <c r="M64" s="48"/>
    </row>
  </sheetData>
  <mergeCells count="6">
    <mergeCell ref="A1:M1"/>
    <mergeCell ref="A2:D2"/>
    <mergeCell ref="A3:C3"/>
    <mergeCell ref="A5:M5"/>
    <mergeCell ref="A20:M20"/>
    <mergeCell ref="A47:M47"/>
  </mergeCells>
  <pageMargins left="0.75" right="0.75" top="1" bottom="1" header="0.504999995231628" footer="0.504999995231628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37"/>
  <sheetViews>
    <sheetView workbookViewId="0">
      <selection activeCell="F37" sqref="F37"/>
    </sheetView>
  </sheetViews>
  <sheetFormatPr defaultColWidth="10" defaultRowHeight="13.5"/>
  <cols>
    <col min="1" max="1" width="33.475" customWidth="1"/>
    <col min="2" max="2" width="31.6666666666667" customWidth="1"/>
    <col min="3" max="3" width="33.475" customWidth="1"/>
    <col min="4" max="4" width="31.6666666666667" customWidth="1"/>
    <col min="5" max="5" width="34.375" customWidth="1"/>
    <col min="6" max="6" width="31.6666666666667" customWidth="1"/>
    <col min="7" max="7" width="19.4083333333333" customWidth="1"/>
    <col min="8" max="8" width="9.63333333333333" customWidth="1"/>
    <col min="9" max="251" width="5.7" customWidth="1"/>
    <col min="252" max="252" width="9.76666666666667" customWidth="1"/>
  </cols>
  <sheetData>
    <row r="1" ht="13.7" customHeight="1" spans="1:5">
      <c r="A1" s="10"/>
      <c r="B1" s="51"/>
      <c r="C1" s="51"/>
      <c r="D1" s="51"/>
      <c r="E1" s="52"/>
    </row>
    <row r="2" ht="36.85" customHeight="1" spans="1:6">
      <c r="A2" s="21" t="s">
        <v>153</v>
      </c>
      <c r="B2" s="21"/>
      <c r="C2" s="21"/>
      <c r="D2" s="21"/>
      <c r="E2" s="21"/>
      <c r="F2" s="21"/>
    </row>
    <row r="3" ht="26.55" customHeight="1" spans="1:251">
      <c r="A3" s="43" t="s">
        <v>4</v>
      </c>
      <c r="B3" s="10"/>
      <c r="C3" s="53"/>
      <c r="D3" s="53"/>
      <c r="E3" s="32"/>
      <c r="F3" s="32" t="s">
        <v>6</v>
      </c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/>
      <c r="GS3" s="41"/>
      <c r="GT3" s="41"/>
      <c r="GU3" s="41"/>
      <c r="GV3" s="41"/>
      <c r="GW3" s="41"/>
      <c r="GX3" s="41"/>
      <c r="GY3" s="41"/>
      <c r="GZ3" s="41"/>
      <c r="HA3" s="41"/>
      <c r="HB3" s="41"/>
      <c r="HC3" s="41"/>
      <c r="HD3" s="41"/>
      <c r="HE3" s="41"/>
      <c r="HF3" s="41"/>
      <c r="HG3" s="41"/>
      <c r="HH3" s="41"/>
      <c r="HI3" s="41"/>
      <c r="HJ3" s="41"/>
      <c r="HK3" s="41"/>
      <c r="HL3" s="41"/>
      <c r="HM3" s="41"/>
      <c r="HN3" s="41"/>
      <c r="HO3" s="41"/>
      <c r="HP3" s="41"/>
      <c r="HQ3" s="41"/>
      <c r="HR3" s="41"/>
      <c r="HS3" s="41"/>
      <c r="HT3" s="41"/>
      <c r="HU3" s="41"/>
      <c r="HV3" s="41"/>
      <c r="HW3" s="41"/>
      <c r="HX3" s="41"/>
      <c r="HY3" s="41"/>
      <c r="HZ3" s="41"/>
      <c r="IA3" s="41"/>
      <c r="IB3" s="41"/>
      <c r="IC3" s="41"/>
      <c r="ID3" s="41"/>
      <c r="IE3" s="41"/>
      <c r="IF3" s="41"/>
      <c r="IG3" s="41"/>
      <c r="IH3" s="41"/>
      <c r="II3" s="41"/>
      <c r="IJ3" s="41"/>
      <c r="IK3" s="41"/>
      <c r="IL3" s="41"/>
      <c r="IM3" s="41"/>
      <c r="IN3" s="41"/>
      <c r="IO3" s="41"/>
      <c r="IP3" s="41"/>
      <c r="IQ3" s="41"/>
    </row>
    <row r="4" ht="20.55" customHeight="1" spans="1:6">
      <c r="A4" s="39" t="s">
        <v>7</v>
      </c>
      <c r="B4" s="39"/>
      <c r="C4" s="39" t="s">
        <v>8</v>
      </c>
      <c r="D4" s="39"/>
      <c r="E4" s="39"/>
      <c r="F4" s="39"/>
    </row>
    <row r="5" ht="20.55" customHeight="1" spans="1:6">
      <c r="A5" s="39" t="s">
        <v>9</v>
      </c>
      <c r="B5" s="54" t="s">
        <v>10</v>
      </c>
      <c r="C5" s="39" t="s">
        <v>11</v>
      </c>
      <c r="D5" s="54" t="s">
        <v>10</v>
      </c>
      <c r="E5" s="39" t="s">
        <v>12</v>
      </c>
      <c r="F5" s="54" t="s">
        <v>10</v>
      </c>
    </row>
    <row r="6" ht="20.55" customHeight="1" spans="1:8">
      <c r="A6" s="55" t="s">
        <v>13</v>
      </c>
      <c r="B6" s="56">
        <f>60781.89+1047.61</f>
        <v>61829.5</v>
      </c>
      <c r="C6" s="57" t="s">
        <v>14</v>
      </c>
      <c r="D6" s="56">
        <f>600.95+149.29</f>
        <v>750.24</v>
      </c>
      <c r="E6" s="57" t="s">
        <v>15</v>
      </c>
      <c r="F6" s="56">
        <f>1178.99+1020.07</f>
        <v>2199.06</v>
      </c>
      <c r="G6" s="58"/>
      <c r="H6" s="58"/>
    </row>
    <row r="7" ht="20.55" customHeight="1" spans="1:6">
      <c r="A7" s="55" t="s">
        <v>16</v>
      </c>
      <c r="B7" s="56"/>
      <c r="C7" s="57" t="s">
        <v>17</v>
      </c>
      <c r="D7" s="56">
        <f>253.99+69.11</f>
        <v>323.1</v>
      </c>
      <c r="E7" s="57" t="s">
        <v>18</v>
      </c>
      <c r="F7" s="56"/>
    </row>
    <row r="8" ht="20.55" customHeight="1" spans="1:6">
      <c r="A8" s="55"/>
      <c r="B8" s="56"/>
      <c r="C8" s="57" t="s">
        <v>20</v>
      </c>
      <c r="D8" s="59">
        <f>167.43+47.4</f>
        <v>214.83</v>
      </c>
      <c r="E8" s="57" t="s">
        <v>21</v>
      </c>
      <c r="F8" s="56"/>
    </row>
    <row r="9" ht="20.55" customHeight="1" spans="1:7">
      <c r="A9" s="55"/>
      <c r="B9" s="59"/>
      <c r="C9" s="57" t="s">
        <v>23</v>
      </c>
      <c r="D9" s="60">
        <v>5.98</v>
      </c>
      <c r="E9" s="57" t="s">
        <v>24</v>
      </c>
      <c r="F9" s="56"/>
      <c r="G9" s="58"/>
    </row>
    <row r="10" ht="20.55" customHeight="1" spans="1:6">
      <c r="A10" s="55"/>
      <c r="B10" s="59"/>
      <c r="C10" s="57" t="s">
        <v>26</v>
      </c>
      <c r="D10" s="56">
        <f>15.19+5.76</f>
        <v>20.95</v>
      </c>
      <c r="E10" s="57" t="s">
        <v>27</v>
      </c>
      <c r="F10" s="56"/>
    </row>
    <row r="11" ht="20.55" customHeight="1" spans="1:6">
      <c r="A11" s="55"/>
      <c r="B11" s="44"/>
      <c r="C11" s="57" t="s">
        <v>29</v>
      </c>
      <c r="D11" s="56">
        <f>102.12+18.03</f>
        <v>120.15</v>
      </c>
      <c r="E11" s="57" t="s">
        <v>30</v>
      </c>
      <c r="F11" s="56"/>
    </row>
    <row r="12" ht="20.55" customHeight="1" spans="1:7">
      <c r="A12" s="55"/>
      <c r="B12" s="44"/>
      <c r="C12" s="57" t="s">
        <v>32</v>
      </c>
      <c r="D12" s="56">
        <f>37.74+8.99</f>
        <v>46.73</v>
      </c>
      <c r="E12" s="57" t="s">
        <v>33</v>
      </c>
      <c r="F12" s="56"/>
      <c r="G12" s="58"/>
    </row>
    <row r="13" ht="20.55" customHeight="1" spans="1:7">
      <c r="A13" s="55"/>
      <c r="B13" s="44"/>
      <c r="C13" s="57" t="s">
        <v>35</v>
      </c>
      <c r="D13" s="56">
        <v>18.5</v>
      </c>
      <c r="E13" s="57" t="s">
        <v>36</v>
      </c>
      <c r="F13" s="59">
        <f>108.36+13.18</f>
        <v>121.54</v>
      </c>
      <c r="G13" s="58"/>
    </row>
    <row r="14" ht="20.55" customHeight="1" spans="1:6">
      <c r="A14" s="55"/>
      <c r="B14" s="44"/>
      <c r="C14" s="57" t="s">
        <v>38</v>
      </c>
      <c r="D14" s="56">
        <f>717.9+45.4</f>
        <v>763.3</v>
      </c>
      <c r="E14" s="57" t="s">
        <v>39</v>
      </c>
      <c r="F14" s="56">
        <f>29.2+5.37</f>
        <v>34.57</v>
      </c>
    </row>
    <row r="15" ht="20.55" customHeight="1" spans="1:6">
      <c r="A15" s="55"/>
      <c r="B15" s="44"/>
      <c r="C15" s="57" t="s">
        <v>41</v>
      </c>
      <c r="D15" s="56">
        <f>265.78+20.4</f>
        <v>286.18</v>
      </c>
      <c r="E15" s="57" t="s">
        <v>42</v>
      </c>
      <c r="F15" s="56"/>
    </row>
    <row r="16" ht="20.55" customHeight="1" spans="1:6">
      <c r="A16" s="55"/>
      <c r="B16" s="55"/>
      <c r="C16" s="61" t="s">
        <v>43</v>
      </c>
      <c r="D16" s="59"/>
      <c r="E16" s="57" t="s">
        <v>44</v>
      </c>
      <c r="F16" s="56"/>
    </row>
    <row r="17" ht="20.55" customHeight="1" spans="1:7">
      <c r="A17" s="55"/>
      <c r="B17" s="55"/>
      <c r="C17" s="55" t="s">
        <v>45</v>
      </c>
      <c r="D17" s="60"/>
      <c r="E17" s="57" t="s">
        <v>46</v>
      </c>
      <c r="F17" s="56"/>
      <c r="G17" s="58"/>
    </row>
    <row r="18" ht="20.55" customHeight="1" spans="1:6">
      <c r="A18" s="55"/>
      <c r="B18" s="55"/>
      <c r="C18" s="61" t="s">
        <v>47</v>
      </c>
      <c r="D18" s="56"/>
      <c r="E18" s="61" t="s">
        <v>48</v>
      </c>
      <c r="F18" s="56"/>
    </row>
    <row r="19" ht="20.55" customHeight="1" spans="1:6">
      <c r="A19" s="55"/>
      <c r="B19" s="55"/>
      <c r="C19" s="61" t="s">
        <v>49</v>
      </c>
      <c r="D19" s="56">
        <f>276.5+15</f>
        <v>291.5</v>
      </c>
      <c r="E19" s="57" t="s">
        <v>50</v>
      </c>
      <c r="F19" s="56"/>
    </row>
    <row r="20" ht="20.55" customHeight="1" spans="1:6">
      <c r="A20" s="55"/>
      <c r="B20" s="55"/>
      <c r="C20" s="61" t="s">
        <v>51</v>
      </c>
      <c r="D20" s="59"/>
      <c r="E20" s="57" t="s">
        <v>52</v>
      </c>
      <c r="F20" s="56"/>
    </row>
    <row r="21" ht="19.7" customHeight="1" spans="1:6">
      <c r="A21" s="55"/>
      <c r="B21" s="55"/>
      <c r="C21" s="55" t="s">
        <v>53</v>
      </c>
      <c r="D21" s="62"/>
      <c r="E21" s="57" t="s">
        <v>54</v>
      </c>
      <c r="F21" s="56"/>
    </row>
    <row r="22" ht="20.55" customHeight="1" spans="1:6">
      <c r="A22" s="55"/>
      <c r="B22" s="55"/>
      <c r="C22" s="55" t="s">
        <v>55</v>
      </c>
      <c r="D22" s="59">
        <v>4</v>
      </c>
      <c r="E22" s="61" t="s">
        <v>56</v>
      </c>
      <c r="F22" s="56"/>
    </row>
    <row r="23" ht="20.55" customHeight="1" spans="1:6">
      <c r="A23" s="55"/>
      <c r="B23" s="55"/>
      <c r="C23" s="57" t="s">
        <v>57</v>
      </c>
      <c r="D23" s="56">
        <v>116</v>
      </c>
      <c r="E23" s="61" t="s">
        <v>58</v>
      </c>
      <c r="F23" s="56"/>
    </row>
    <row r="24" ht="20.55" customHeight="1" spans="1:6">
      <c r="A24" s="55"/>
      <c r="B24" s="55"/>
      <c r="C24" s="57" t="s">
        <v>59</v>
      </c>
      <c r="D24" s="56">
        <v>65.62</v>
      </c>
      <c r="E24" s="61" t="s">
        <v>60</v>
      </c>
      <c r="F24" s="56">
        <f>37.74+8.99</f>
        <v>46.73</v>
      </c>
    </row>
    <row r="25" ht="20.55" customHeight="1" spans="1:7">
      <c r="A25" s="55"/>
      <c r="B25" s="55"/>
      <c r="C25" s="57" t="s">
        <v>61</v>
      </c>
      <c r="D25" s="56">
        <f>35.44+2.92</f>
        <v>38.36</v>
      </c>
      <c r="E25" s="61" t="s">
        <v>62</v>
      </c>
      <c r="F25" s="63"/>
      <c r="G25" s="58"/>
    </row>
    <row r="26" ht="20.55" customHeight="1" spans="1:6">
      <c r="A26" s="55"/>
      <c r="B26" s="55"/>
      <c r="C26" s="57" t="s">
        <v>63</v>
      </c>
      <c r="D26" s="56">
        <v>16200</v>
      </c>
      <c r="E26" s="57" t="s">
        <v>64</v>
      </c>
      <c r="F26" s="64"/>
    </row>
    <row r="27" ht="20.55" customHeight="1" spans="1:6">
      <c r="A27" s="55"/>
      <c r="B27" s="55"/>
      <c r="C27" s="57" t="s">
        <v>65</v>
      </c>
      <c r="D27" s="56"/>
      <c r="E27" s="57" t="s">
        <v>66</v>
      </c>
      <c r="F27" s="64"/>
    </row>
    <row r="28" ht="20.55" customHeight="1" spans="1:6">
      <c r="A28" s="55"/>
      <c r="B28" s="55"/>
      <c r="C28" s="57" t="s">
        <v>67</v>
      </c>
      <c r="D28" s="56">
        <v>42880</v>
      </c>
      <c r="E28" s="57" t="s">
        <v>68</v>
      </c>
      <c r="F28" s="64">
        <v>43227.6</v>
      </c>
    </row>
    <row r="29" ht="20.55" customHeight="1" spans="1:6">
      <c r="A29" s="55"/>
      <c r="B29" s="55"/>
      <c r="C29" s="57" t="s">
        <v>69</v>
      </c>
      <c r="D29" s="56"/>
      <c r="E29" s="61" t="s">
        <v>70</v>
      </c>
      <c r="F29" s="64"/>
    </row>
    <row r="30" ht="20.55" customHeight="1" spans="1:6">
      <c r="A30" s="55"/>
      <c r="B30" s="55"/>
      <c r="C30" s="55" t="s">
        <v>71</v>
      </c>
      <c r="D30" s="59">
        <v>850</v>
      </c>
      <c r="E30" s="61" t="s">
        <v>72</v>
      </c>
      <c r="F30" s="64"/>
    </row>
    <row r="31" ht="20.55" customHeight="1" spans="1:6">
      <c r="A31" s="65"/>
      <c r="B31" s="66"/>
      <c r="C31" s="55" t="s">
        <v>73</v>
      </c>
      <c r="D31" s="59"/>
      <c r="E31" s="57" t="s">
        <v>74</v>
      </c>
      <c r="F31" s="64">
        <v>16000</v>
      </c>
    </row>
    <row r="32" ht="20.55" customHeight="1" spans="1:6">
      <c r="A32" s="65"/>
      <c r="B32" s="67"/>
      <c r="C32" s="55" t="s">
        <v>75</v>
      </c>
      <c r="D32" s="59">
        <v>347.6</v>
      </c>
      <c r="E32" s="57" t="s">
        <v>76</v>
      </c>
      <c r="F32" s="64">
        <v>200</v>
      </c>
    </row>
    <row r="33" ht="20.55" customHeight="1" spans="1:6">
      <c r="A33" s="65"/>
      <c r="B33" s="67"/>
      <c r="C33" s="55"/>
      <c r="D33" s="59"/>
      <c r="E33" s="28"/>
      <c r="F33" s="28"/>
    </row>
    <row r="34" ht="20.55" customHeight="1" spans="1:6">
      <c r="A34" s="65"/>
      <c r="B34" s="67"/>
      <c r="C34" s="68"/>
      <c r="D34" s="44"/>
      <c r="E34" s="28"/>
      <c r="F34" s="28"/>
    </row>
    <row r="35" ht="20.55" customHeight="1" spans="1:6">
      <c r="A35" s="65"/>
      <c r="B35" s="69"/>
      <c r="C35" s="68"/>
      <c r="D35" s="39"/>
      <c r="E35" s="65"/>
      <c r="F35" s="64"/>
    </row>
    <row r="36" ht="20.55" customHeight="1" spans="1:6">
      <c r="A36" s="70" t="s">
        <v>77</v>
      </c>
      <c r="B36" s="71">
        <f>60781.89+1047.61</f>
        <v>61829.5</v>
      </c>
      <c r="C36" s="72" t="s">
        <v>78</v>
      </c>
      <c r="D36" s="59">
        <f>60781.89+1047.61</f>
        <v>61829.5</v>
      </c>
      <c r="E36" s="73" t="s">
        <v>78</v>
      </c>
      <c r="F36" s="59">
        <f>60781.89+1047.61</f>
        <v>61829.5</v>
      </c>
    </row>
    <row r="37" ht="12.85" customHeight="1" spans="5:6">
      <c r="E37" s="74"/>
      <c r="F37" s="74"/>
    </row>
  </sheetData>
  <mergeCells count="3">
    <mergeCell ref="A2:F2"/>
    <mergeCell ref="A4:B4"/>
    <mergeCell ref="C4:F4"/>
  </mergeCells>
  <pageMargins left="0.75" right="0.75" top="0.384999990463257" bottom="0.155000001192093" header="0.344999998807907" footer="0.200000002980232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workbookViewId="0">
      <selection activeCell="F5" sqref="F5:G5"/>
    </sheetView>
  </sheetViews>
  <sheetFormatPr defaultColWidth="10" defaultRowHeight="13.5" outlineLevelCol="6"/>
  <cols>
    <col min="1" max="3" width="10.45" customWidth="1"/>
    <col min="4" max="4" width="42.8833333333333" customWidth="1"/>
    <col min="5" max="7" width="23.3416666666667" customWidth="1"/>
    <col min="8" max="9" width="9.76666666666667" customWidth="1"/>
  </cols>
  <sheetData>
    <row r="1" ht="30.85" customHeight="1" spans="1:7">
      <c r="A1" s="33" t="s">
        <v>154</v>
      </c>
      <c r="B1" s="33"/>
      <c r="C1" s="33"/>
      <c r="D1" s="33"/>
      <c r="E1" s="33"/>
      <c r="F1" s="33"/>
      <c r="G1" s="33"/>
    </row>
    <row r="2" ht="22.85" customHeight="1" spans="1:7">
      <c r="A2" s="10" t="s">
        <v>4</v>
      </c>
      <c r="B2" s="10"/>
      <c r="C2" s="10"/>
      <c r="D2" s="10"/>
      <c r="E2" s="10"/>
      <c r="F2" s="10"/>
      <c r="G2" s="34" t="s">
        <v>101</v>
      </c>
    </row>
    <row r="3" ht="22.85" customHeight="1" spans="1:7">
      <c r="A3" s="35" t="s">
        <v>155</v>
      </c>
      <c r="B3" s="35"/>
      <c r="C3" s="35"/>
      <c r="D3" s="35" t="s">
        <v>156</v>
      </c>
      <c r="E3" s="35" t="s">
        <v>85</v>
      </c>
      <c r="F3" s="49" t="s">
        <v>157</v>
      </c>
      <c r="G3" s="49" t="s">
        <v>158</v>
      </c>
    </row>
    <row r="4" ht="22.85" customHeight="1" spans="1:7">
      <c r="A4" s="35" t="s">
        <v>111</v>
      </c>
      <c r="B4" s="35" t="s">
        <v>112</v>
      </c>
      <c r="C4" s="35" t="s">
        <v>113</v>
      </c>
      <c r="D4" s="35"/>
      <c r="E4" s="35"/>
      <c r="F4" s="49"/>
      <c r="G4" s="49"/>
    </row>
    <row r="5" ht="15.4" customHeight="1" spans="1:7">
      <c r="A5" s="37"/>
      <c r="B5" s="37"/>
      <c r="C5" s="37"/>
      <c r="D5" s="37" t="s">
        <v>85</v>
      </c>
      <c r="E5" s="50">
        <v>61829.5</v>
      </c>
      <c r="F5" s="50">
        <v>850</v>
      </c>
      <c r="G5" s="50">
        <v>60979.5</v>
      </c>
    </row>
    <row r="6" ht="16.35" customHeight="1" spans="1:7">
      <c r="A6" s="47" t="s">
        <v>97</v>
      </c>
      <c r="B6" s="47"/>
      <c r="C6" s="47"/>
      <c r="D6" s="47"/>
      <c r="E6" s="47"/>
      <c r="F6" s="47"/>
      <c r="G6" s="47"/>
    </row>
    <row r="7" ht="16.35" customHeight="1" spans="1:7">
      <c r="A7" s="28" t="s">
        <v>115</v>
      </c>
      <c r="B7" s="28"/>
      <c r="C7" s="28"/>
      <c r="D7" s="28" t="s">
        <v>15</v>
      </c>
      <c r="E7" s="48">
        <v>506.28</v>
      </c>
      <c r="F7" s="48">
        <v>166.28</v>
      </c>
      <c r="G7" s="48">
        <v>340</v>
      </c>
    </row>
    <row r="8" ht="16.35" customHeight="1" spans="1:7">
      <c r="A8" s="28" t="s">
        <v>115</v>
      </c>
      <c r="B8" s="28" t="s">
        <v>116</v>
      </c>
      <c r="C8" s="28"/>
      <c r="D8" s="28" t="s">
        <v>117</v>
      </c>
      <c r="E8" s="48">
        <v>506.28</v>
      </c>
      <c r="F8" s="48">
        <v>166.28</v>
      </c>
      <c r="G8" s="48">
        <v>340</v>
      </c>
    </row>
    <row r="9" ht="15.4" customHeight="1" spans="1:7">
      <c r="A9" s="28" t="s">
        <v>115</v>
      </c>
      <c r="B9" s="28" t="s">
        <v>116</v>
      </c>
      <c r="C9" s="28" t="s">
        <v>118</v>
      </c>
      <c r="D9" s="28" t="s">
        <v>119</v>
      </c>
      <c r="E9" s="48">
        <v>166.28</v>
      </c>
      <c r="F9" s="48">
        <v>166.28</v>
      </c>
      <c r="G9" s="48"/>
    </row>
    <row r="10" ht="15.4" customHeight="1" spans="1:7">
      <c r="A10" s="28" t="s">
        <v>115</v>
      </c>
      <c r="B10" s="28" t="s">
        <v>116</v>
      </c>
      <c r="C10" s="28" t="s">
        <v>120</v>
      </c>
      <c r="D10" s="28" t="s">
        <v>121</v>
      </c>
      <c r="E10" s="48">
        <v>340</v>
      </c>
      <c r="F10" s="48"/>
      <c r="G10" s="48">
        <v>340</v>
      </c>
    </row>
    <row r="11" ht="16.35" customHeight="1" spans="1:7">
      <c r="A11" s="28" t="s">
        <v>122</v>
      </c>
      <c r="B11" s="28"/>
      <c r="C11" s="28"/>
      <c r="D11" s="28" t="s">
        <v>36</v>
      </c>
      <c r="E11" s="48">
        <v>51.22</v>
      </c>
      <c r="F11" s="48">
        <v>51.22</v>
      </c>
      <c r="G11" s="48"/>
    </row>
    <row r="12" ht="16.35" customHeight="1" spans="1:7">
      <c r="A12" s="28" t="s">
        <v>122</v>
      </c>
      <c r="B12" s="28" t="s">
        <v>123</v>
      </c>
      <c r="C12" s="28"/>
      <c r="D12" s="28" t="s">
        <v>124</v>
      </c>
      <c r="E12" s="48">
        <v>51.22</v>
      </c>
      <c r="F12" s="48">
        <v>51.22</v>
      </c>
      <c r="G12" s="48"/>
    </row>
    <row r="13" ht="15.4" customHeight="1" spans="1:7">
      <c r="A13" s="28" t="s">
        <v>122</v>
      </c>
      <c r="B13" s="28" t="s">
        <v>123</v>
      </c>
      <c r="C13" s="28" t="s">
        <v>118</v>
      </c>
      <c r="D13" s="28" t="s">
        <v>125</v>
      </c>
      <c r="E13" s="48">
        <v>32.48</v>
      </c>
      <c r="F13" s="48">
        <v>32.48</v>
      </c>
      <c r="G13" s="48"/>
    </row>
    <row r="14" ht="15.4" customHeight="1" spans="1:7">
      <c r="A14" s="28" t="s">
        <v>122</v>
      </c>
      <c r="B14" s="28" t="s">
        <v>123</v>
      </c>
      <c r="C14" s="28" t="s">
        <v>123</v>
      </c>
      <c r="D14" s="28" t="s">
        <v>126</v>
      </c>
      <c r="E14" s="48">
        <v>18.74</v>
      </c>
      <c r="F14" s="48">
        <v>18.74</v>
      </c>
      <c r="G14" s="48"/>
    </row>
    <row r="15" ht="16.35" customHeight="1" spans="1:7">
      <c r="A15" s="28" t="s">
        <v>127</v>
      </c>
      <c r="B15" s="28"/>
      <c r="C15" s="28"/>
      <c r="D15" s="28" t="s">
        <v>39</v>
      </c>
      <c r="E15" s="48">
        <v>8.48</v>
      </c>
      <c r="F15" s="48">
        <v>8.48</v>
      </c>
      <c r="G15" s="48"/>
    </row>
    <row r="16" ht="16.35" customHeight="1" spans="1:7">
      <c r="A16" s="28" t="s">
        <v>127</v>
      </c>
      <c r="B16" s="28" t="s">
        <v>128</v>
      </c>
      <c r="C16" s="28"/>
      <c r="D16" s="28" t="s">
        <v>129</v>
      </c>
      <c r="E16" s="48">
        <v>8.48</v>
      </c>
      <c r="F16" s="48">
        <v>8.48</v>
      </c>
      <c r="G16" s="48"/>
    </row>
    <row r="17" ht="15.4" customHeight="1" spans="1:7">
      <c r="A17" s="28" t="s">
        <v>127</v>
      </c>
      <c r="B17" s="28" t="s">
        <v>128</v>
      </c>
      <c r="C17" s="28" t="s">
        <v>118</v>
      </c>
      <c r="D17" s="28" t="s">
        <v>130</v>
      </c>
      <c r="E17" s="48">
        <v>8.48</v>
      </c>
      <c r="F17" s="48">
        <v>8.48</v>
      </c>
      <c r="G17" s="48"/>
    </row>
    <row r="18" ht="16.35" customHeight="1" spans="1:7">
      <c r="A18" s="28" t="s">
        <v>131</v>
      </c>
      <c r="B18" s="28"/>
      <c r="C18" s="28"/>
      <c r="D18" s="28" t="s">
        <v>60</v>
      </c>
      <c r="E18" s="48">
        <v>14.05</v>
      </c>
      <c r="F18" s="48">
        <v>14.05</v>
      </c>
      <c r="G18" s="48"/>
    </row>
    <row r="19" ht="16.35" customHeight="1" spans="1:7">
      <c r="A19" s="28" t="s">
        <v>131</v>
      </c>
      <c r="B19" s="28" t="s">
        <v>120</v>
      </c>
      <c r="C19" s="28"/>
      <c r="D19" s="28" t="s">
        <v>132</v>
      </c>
      <c r="E19" s="48">
        <v>14.05</v>
      </c>
      <c r="F19" s="48">
        <v>14.05</v>
      </c>
      <c r="G19" s="48"/>
    </row>
    <row r="20" ht="15.4" customHeight="1" spans="1:7">
      <c r="A20" s="28" t="s">
        <v>131</v>
      </c>
      <c r="B20" s="28" t="s">
        <v>120</v>
      </c>
      <c r="C20" s="28" t="s">
        <v>118</v>
      </c>
      <c r="D20" s="28" t="s">
        <v>133</v>
      </c>
      <c r="E20" s="48">
        <v>14.05</v>
      </c>
      <c r="F20" s="48">
        <v>14.05</v>
      </c>
      <c r="G20" s="48"/>
    </row>
    <row r="21" ht="16.35" customHeight="1" spans="1:7">
      <c r="A21" s="47" t="s">
        <v>98</v>
      </c>
      <c r="B21" s="47"/>
      <c r="C21" s="47"/>
      <c r="D21" s="47"/>
      <c r="E21" s="47"/>
      <c r="F21" s="47"/>
      <c r="G21" s="47"/>
    </row>
    <row r="22" ht="16.35" customHeight="1" spans="1:7">
      <c r="A22" s="28" t="s">
        <v>115</v>
      </c>
      <c r="B22" s="28"/>
      <c r="C22" s="28"/>
      <c r="D22" s="28" t="s">
        <v>15</v>
      </c>
      <c r="E22" s="48">
        <v>672.71</v>
      </c>
      <c r="F22" s="48">
        <v>353.21</v>
      </c>
      <c r="G22" s="48">
        <v>319.5</v>
      </c>
    </row>
    <row r="23" ht="16.35" customHeight="1" spans="1:7">
      <c r="A23" s="28" t="s">
        <v>115</v>
      </c>
      <c r="B23" s="28" t="s">
        <v>116</v>
      </c>
      <c r="C23" s="28"/>
      <c r="D23" s="28" t="s">
        <v>117</v>
      </c>
      <c r="E23" s="48">
        <v>672.71</v>
      </c>
      <c r="F23" s="48">
        <v>353.21</v>
      </c>
      <c r="G23" s="48">
        <v>319.5</v>
      </c>
    </row>
    <row r="24" ht="15.4" customHeight="1" spans="1:7">
      <c r="A24" s="28" t="s">
        <v>115</v>
      </c>
      <c r="B24" s="28" t="s">
        <v>116</v>
      </c>
      <c r="C24" s="28" t="s">
        <v>135</v>
      </c>
      <c r="D24" s="28" t="s">
        <v>136</v>
      </c>
      <c r="E24" s="48">
        <v>353.21</v>
      </c>
      <c r="F24" s="48">
        <v>353.21</v>
      </c>
      <c r="G24" s="48"/>
    </row>
    <row r="25" ht="15.4" customHeight="1" spans="1:7">
      <c r="A25" s="28" t="s">
        <v>115</v>
      </c>
      <c r="B25" s="28" t="s">
        <v>116</v>
      </c>
      <c r="C25" s="28" t="s">
        <v>137</v>
      </c>
      <c r="D25" s="28" t="s">
        <v>138</v>
      </c>
      <c r="E25" s="48">
        <v>319.5</v>
      </c>
      <c r="F25" s="48"/>
      <c r="G25" s="48">
        <v>319.5</v>
      </c>
    </row>
    <row r="26" ht="16.35" customHeight="1" spans="1:7">
      <c r="A26" s="28" t="s">
        <v>122</v>
      </c>
      <c r="B26" s="28"/>
      <c r="C26" s="28"/>
      <c r="D26" s="28" t="s">
        <v>36</v>
      </c>
      <c r="E26" s="48">
        <v>57.14</v>
      </c>
      <c r="F26" s="48">
        <v>57.14</v>
      </c>
      <c r="G26" s="48"/>
    </row>
    <row r="27" ht="16.35" customHeight="1" spans="1:7">
      <c r="A27" s="28" t="s">
        <v>122</v>
      </c>
      <c r="B27" s="28" t="s">
        <v>123</v>
      </c>
      <c r="C27" s="28"/>
      <c r="D27" s="28" t="s">
        <v>124</v>
      </c>
      <c r="E27" s="48">
        <v>54.51</v>
      </c>
      <c r="F27" s="48">
        <v>54.51</v>
      </c>
      <c r="G27" s="48"/>
    </row>
    <row r="28" ht="15.4" customHeight="1" spans="1:7">
      <c r="A28" s="28" t="s">
        <v>122</v>
      </c>
      <c r="B28" s="28" t="s">
        <v>123</v>
      </c>
      <c r="C28" s="28" t="s">
        <v>120</v>
      </c>
      <c r="D28" s="28" t="s">
        <v>139</v>
      </c>
      <c r="E28" s="48">
        <v>2.96</v>
      </c>
      <c r="F28" s="48">
        <v>2.96</v>
      </c>
      <c r="G28" s="48"/>
    </row>
    <row r="29" ht="15.4" customHeight="1" spans="1:7">
      <c r="A29" s="28" t="s">
        <v>122</v>
      </c>
      <c r="B29" s="28" t="s">
        <v>123</v>
      </c>
      <c r="C29" s="28" t="s">
        <v>123</v>
      </c>
      <c r="D29" s="28" t="s">
        <v>126</v>
      </c>
      <c r="E29" s="48">
        <v>46.55</v>
      </c>
      <c r="F29" s="48">
        <v>46.55</v>
      </c>
      <c r="G29" s="48"/>
    </row>
    <row r="30" ht="15.4" customHeight="1" spans="1:7">
      <c r="A30" s="28" t="s">
        <v>122</v>
      </c>
      <c r="B30" s="28" t="s">
        <v>123</v>
      </c>
      <c r="C30" s="28" t="s">
        <v>116</v>
      </c>
      <c r="D30" s="28" t="s">
        <v>140</v>
      </c>
      <c r="E30" s="48">
        <v>5</v>
      </c>
      <c r="F30" s="48">
        <v>5</v>
      </c>
      <c r="G30" s="48"/>
    </row>
    <row r="31" ht="16.35" customHeight="1" spans="1:7">
      <c r="A31" s="28" t="s">
        <v>122</v>
      </c>
      <c r="B31" s="28" t="s">
        <v>137</v>
      </c>
      <c r="C31" s="28"/>
      <c r="D31" s="28" t="s">
        <v>141</v>
      </c>
      <c r="E31" s="48">
        <v>2.63</v>
      </c>
      <c r="F31" s="48">
        <v>2.63</v>
      </c>
      <c r="G31" s="48"/>
    </row>
    <row r="32" ht="15.4" customHeight="1" spans="1:7">
      <c r="A32" s="28" t="s">
        <v>122</v>
      </c>
      <c r="B32" s="28" t="s">
        <v>137</v>
      </c>
      <c r="C32" s="28" t="s">
        <v>137</v>
      </c>
      <c r="D32" s="28" t="s">
        <v>141</v>
      </c>
      <c r="E32" s="48">
        <v>2.63</v>
      </c>
      <c r="F32" s="48">
        <v>2.63</v>
      </c>
      <c r="G32" s="48"/>
    </row>
    <row r="33" ht="16.35" customHeight="1" spans="1:7">
      <c r="A33" s="28" t="s">
        <v>127</v>
      </c>
      <c r="B33" s="28"/>
      <c r="C33" s="28"/>
      <c r="D33" s="28" t="s">
        <v>39</v>
      </c>
      <c r="E33" s="48">
        <v>20.72</v>
      </c>
      <c r="F33" s="48">
        <v>20.72</v>
      </c>
      <c r="G33" s="48"/>
    </row>
    <row r="34" ht="16.35" customHeight="1" spans="1:7">
      <c r="A34" s="28" t="s">
        <v>127</v>
      </c>
      <c r="B34" s="28" t="s">
        <v>128</v>
      </c>
      <c r="C34" s="28"/>
      <c r="D34" s="28" t="s">
        <v>129</v>
      </c>
      <c r="E34" s="48">
        <v>20.72</v>
      </c>
      <c r="F34" s="48">
        <v>20.72</v>
      </c>
      <c r="G34" s="48"/>
    </row>
    <row r="35" ht="15.4" customHeight="1" spans="1:7">
      <c r="A35" s="28" t="s">
        <v>127</v>
      </c>
      <c r="B35" s="28" t="s">
        <v>128</v>
      </c>
      <c r="C35" s="28" t="s">
        <v>120</v>
      </c>
      <c r="D35" s="28" t="s">
        <v>142</v>
      </c>
      <c r="E35" s="48">
        <v>20.72</v>
      </c>
      <c r="F35" s="48">
        <v>20.72</v>
      </c>
      <c r="G35" s="48"/>
    </row>
    <row r="36" ht="16.35" customHeight="1" spans="1:7">
      <c r="A36" s="28" t="s">
        <v>131</v>
      </c>
      <c r="B36" s="28"/>
      <c r="C36" s="28"/>
      <c r="D36" s="28" t="s">
        <v>60</v>
      </c>
      <c r="E36" s="48">
        <v>23.69</v>
      </c>
      <c r="F36" s="48">
        <v>23.69</v>
      </c>
      <c r="G36" s="48"/>
    </row>
    <row r="37" ht="16.35" customHeight="1" spans="1:7">
      <c r="A37" s="28" t="s">
        <v>131</v>
      </c>
      <c r="B37" s="28" t="s">
        <v>120</v>
      </c>
      <c r="C37" s="28"/>
      <c r="D37" s="28" t="s">
        <v>132</v>
      </c>
      <c r="E37" s="48">
        <v>23.69</v>
      </c>
      <c r="F37" s="48">
        <v>23.69</v>
      </c>
      <c r="G37" s="48"/>
    </row>
    <row r="38" ht="15.4" customHeight="1" spans="1:7">
      <c r="A38" s="28" t="s">
        <v>131</v>
      </c>
      <c r="B38" s="28" t="s">
        <v>120</v>
      </c>
      <c r="C38" s="28" t="s">
        <v>118</v>
      </c>
      <c r="D38" s="28" t="s">
        <v>133</v>
      </c>
      <c r="E38" s="48">
        <v>23.69</v>
      </c>
      <c r="F38" s="48">
        <v>23.69</v>
      </c>
      <c r="G38" s="48"/>
    </row>
    <row r="39" ht="16.35" customHeight="1" spans="1:7">
      <c r="A39" s="28" t="s">
        <v>143</v>
      </c>
      <c r="B39" s="28"/>
      <c r="C39" s="28"/>
      <c r="D39" s="28" t="s">
        <v>68</v>
      </c>
      <c r="E39" s="48">
        <v>43227.6</v>
      </c>
      <c r="F39" s="48"/>
      <c r="G39" s="48">
        <v>43227.6</v>
      </c>
    </row>
    <row r="40" ht="16.35" customHeight="1" spans="1:7">
      <c r="A40" s="28" t="s">
        <v>143</v>
      </c>
      <c r="B40" s="28" t="s">
        <v>137</v>
      </c>
      <c r="C40" s="28"/>
      <c r="D40" s="28" t="s">
        <v>68</v>
      </c>
      <c r="E40" s="48">
        <v>43227.6</v>
      </c>
      <c r="F40" s="48"/>
      <c r="G40" s="48">
        <v>43227.6</v>
      </c>
    </row>
    <row r="41" ht="15.4" customHeight="1" spans="1:7">
      <c r="A41" s="28" t="s">
        <v>143</v>
      </c>
      <c r="B41" s="28" t="s">
        <v>137</v>
      </c>
      <c r="C41" s="28" t="s">
        <v>137</v>
      </c>
      <c r="D41" s="28" t="s">
        <v>68</v>
      </c>
      <c r="E41" s="48">
        <v>43227.6</v>
      </c>
      <c r="F41" s="48"/>
      <c r="G41" s="48">
        <v>43227.6</v>
      </c>
    </row>
    <row r="42" ht="16.35" customHeight="1" spans="1:7">
      <c r="A42" s="28" t="s">
        <v>144</v>
      </c>
      <c r="B42" s="28"/>
      <c r="C42" s="28"/>
      <c r="D42" s="28" t="s">
        <v>74</v>
      </c>
      <c r="E42" s="48">
        <v>16000</v>
      </c>
      <c r="F42" s="48"/>
      <c r="G42" s="48">
        <v>16000</v>
      </c>
    </row>
    <row r="43" ht="16.35" customHeight="1" spans="1:7">
      <c r="A43" s="28" t="s">
        <v>144</v>
      </c>
      <c r="B43" s="28" t="s">
        <v>145</v>
      </c>
      <c r="C43" s="28"/>
      <c r="D43" s="28" t="s">
        <v>146</v>
      </c>
      <c r="E43" s="48">
        <v>16000</v>
      </c>
      <c r="F43" s="48"/>
      <c r="G43" s="48">
        <v>16000</v>
      </c>
    </row>
    <row r="44" ht="15.4" customHeight="1" spans="1:7">
      <c r="A44" s="28" t="s">
        <v>144</v>
      </c>
      <c r="B44" s="28" t="s">
        <v>145</v>
      </c>
      <c r="C44" s="28" t="s">
        <v>118</v>
      </c>
      <c r="D44" s="28" t="s">
        <v>147</v>
      </c>
      <c r="E44" s="48">
        <v>16000</v>
      </c>
      <c r="F44" s="48"/>
      <c r="G44" s="48">
        <v>16000</v>
      </c>
    </row>
    <row r="45" ht="16.35" customHeight="1" spans="1:7">
      <c r="A45" s="28"/>
      <c r="B45" s="28"/>
      <c r="C45" s="28"/>
      <c r="D45" s="28"/>
      <c r="E45" s="48">
        <v>200</v>
      </c>
      <c r="F45" s="48"/>
      <c r="G45" s="48">
        <v>200</v>
      </c>
    </row>
    <row r="46" ht="16.35" customHeight="1" spans="1:7">
      <c r="A46" s="28" t="s">
        <v>148</v>
      </c>
      <c r="B46" s="28" t="s">
        <v>145</v>
      </c>
      <c r="C46" s="28"/>
      <c r="D46" s="28" t="s">
        <v>76</v>
      </c>
      <c r="E46" s="48">
        <v>200</v>
      </c>
      <c r="F46" s="48"/>
      <c r="G46" s="48">
        <v>200</v>
      </c>
    </row>
    <row r="47" ht="15.4" customHeight="1" spans="1:7">
      <c r="A47" s="28" t="s">
        <v>148</v>
      </c>
      <c r="B47" s="28" t="s">
        <v>145</v>
      </c>
      <c r="C47" s="28"/>
      <c r="D47" s="28" t="s">
        <v>149</v>
      </c>
      <c r="E47" s="48">
        <v>200</v>
      </c>
      <c r="F47" s="48"/>
      <c r="G47" s="48">
        <v>200</v>
      </c>
    </row>
    <row r="48" customFormat="1" ht="16.35" customHeight="1" spans="1:7">
      <c r="A48" s="47" t="s">
        <v>99</v>
      </c>
      <c r="B48" s="47"/>
      <c r="C48" s="47"/>
      <c r="D48" s="47"/>
      <c r="E48" s="47"/>
      <c r="F48" s="47"/>
      <c r="G48" s="47"/>
    </row>
    <row r="49" customFormat="1" ht="16.35" customHeight="1" spans="1:7">
      <c r="A49" s="28" t="s">
        <v>115</v>
      </c>
      <c r="B49" s="28"/>
      <c r="C49" s="28"/>
      <c r="D49" s="28" t="s">
        <v>15</v>
      </c>
      <c r="E49" s="48">
        <v>1020.07</v>
      </c>
      <c r="F49" s="48">
        <v>127.67</v>
      </c>
      <c r="G49" s="48">
        <v>892.4</v>
      </c>
    </row>
    <row r="50" customFormat="1" ht="16.35" customHeight="1" spans="1:7">
      <c r="A50" s="28" t="s">
        <v>115</v>
      </c>
      <c r="B50" s="28" t="s">
        <v>145</v>
      </c>
      <c r="C50" s="28"/>
      <c r="D50" s="28" t="s">
        <v>151</v>
      </c>
      <c r="E50" s="48">
        <v>127.67</v>
      </c>
      <c r="F50" s="48">
        <v>127.67</v>
      </c>
      <c r="G50" s="48"/>
    </row>
    <row r="51" customFormat="1" ht="15.4" customHeight="1" spans="1:7">
      <c r="A51" s="28" t="s">
        <v>115</v>
      </c>
      <c r="B51" s="28" t="s">
        <v>145</v>
      </c>
      <c r="C51" s="28" t="s">
        <v>135</v>
      </c>
      <c r="D51" s="28" t="s">
        <v>136</v>
      </c>
      <c r="E51" s="48">
        <v>127.67</v>
      </c>
      <c r="F51" s="48">
        <v>127.67</v>
      </c>
      <c r="G51" s="48"/>
    </row>
    <row r="52" customFormat="1" ht="16.35" customHeight="1" spans="1:7">
      <c r="A52" s="28" t="s">
        <v>115</v>
      </c>
      <c r="B52" s="28" t="s">
        <v>137</v>
      </c>
      <c r="C52" s="28"/>
      <c r="D52" s="28" t="s">
        <v>152</v>
      </c>
      <c r="E52" s="48">
        <v>892.4</v>
      </c>
      <c r="F52" s="48"/>
      <c r="G52" s="48">
        <v>892.4</v>
      </c>
    </row>
    <row r="53" customFormat="1" ht="15.4" customHeight="1" spans="1:7">
      <c r="A53" s="28" t="s">
        <v>115</v>
      </c>
      <c r="B53" s="28" t="s">
        <v>137</v>
      </c>
      <c r="C53" s="28" t="s">
        <v>137</v>
      </c>
      <c r="D53" s="28" t="s">
        <v>152</v>
      </c>
      <c r="E53" s="48">
        <v>892.4</v>
      </c>
      <c r="F53" s="48"/>
      <c r="G53" s="48">
        <v>892.4</v>
      </c>
    </row>
    <row r="54" customFormat="1" ht="16.35" customHeight="1" spans="1:7">
      <c r="A54" s="28" t="s">
        <v>122</v>
      </c>
      <c r="B54" s="28"/>
      <c r="C54" s="28"/>
      <c r="D54" s="28" t="s">
        <v>36</v>
      </c>
      <c r="E54" s="48">
        <v>13.18</v>
      </c>
      <c r="F54" s="48">
        <v>13.18</v>
      </c>
      <c r="G54" s="48"/>
    </row>
    <row r="55" customFormat="1" ht="16.35" customHeight="1" spans="1:7">
      <c r="A55" s="28" t="s">
        <v>122</v>
      </c>
      <c r="B55" s="28" t="s">
        <v>123</v>
      </c>
      <c r="C55" s="28"/>
      <c r="D55" s="28" t="s">
        <v>124</v>
      </c>
      <c r="E55" s="48">
        <v>12.5</v>
      </c>
      <c r="F55" s="48">
        <v>12.5</v>
      </c>
      <c r="G55" s="48"/>
    </row>
    <row r="56" customFormat="1" ht="15.4" customHeight="1" spans="1:7">
      <c r="A56" s="28" t="s">
        <v>122</v>
      </c>
      <c r="B56" s="28" t="s">
        <v>123</v>
      </c>
      <c r="C56" s="28" t="s">
        <v>120</v>
      </c>
      <c r="D56" s="28" t="s">
        <v>139</v>
      </c>
      <c r="E56" s="48">
        <v>0.52</v>
      </c>
      <c r="F56" s="48">
        <v>0.52</v>
      </c>
      <c r="G56" s="48"/>
    </row>
    <row r="57" customFormat="1" ht="15.4" customHeight="1" spans="1:7">
      <c r="A57" s="28" t="s">
        <v>122</v>
      </c>
      <c r="B57" s="28" t="s">
        <v>123</v>
      </c>
      <c r="C57" s="28" t="s">
        <v>123</v>
      </c>
      <c r="D57" s="28" t="s">
        <v>126</v>
      </c>
      <c r="E57" s="48">
        <v>11.98</v>
      </c>
      <c r="F57" s="48">
        <v>11.98</v>
      </c>
      <c r="G57" s="48"/>
    </row>
    <row r="58" customFormat="1" ht="16.35" customHeight="1" spans="1:7">
      <c r="A58" s="28" t="s">
        <v>122</v>
      </c>
      <c r="B58" s="28" t="s">
        <v>137</v>
      </c>
      <c r="C58" s="28"/>
      <c r="D58" s="28" t="s">
        <v>141</v>
      </c>
      <c r="E58" s="48">
        <v>0.68</v>
      </c>
      <c r="F58" s="48">
        <v>0.68</v>
      </c>
      <c r="G58" s="48"/>
    </row>
    <row r="59" customFormat="1" ht="15.4" customHeight="1" spans="1:7">
      <c r="A59" s="28" t="s">
        <v>122</v>
      </c>
      <c r="B59" s="28" t="s">
        <v>137</v>
      </c>
      <c r="C59" s="28" t="s">
        <v>137</v>
      </c>
      <c r="D59" s="28" t="s">
        <v>141</v>
      </c>
      <c r="E59" s="48">
        <v>0.68</v>
      </c>
      <c r="F59" s="48">
        <v>0.68</v>
      </c>
      <c r="G59" s="48"/>
    </row>
    <row r="60" customFormat="1" ht="16.35" customHeight="1" spans="1:7">
      <c r="A60" s="28" t="s">
        <v>127</v>
      </c>
      <c r="B60" s="28"/>
      <c r="C60" s="28"/>
      <c r="D60" s="28" t="s">
        <v>39</v>
      </c>
      <c r="E60" s="48">
        <v>5.37</v>
      </c>
      <c r="F60" s="48">
        <v>5.37</v>
      </c>
      <c r="G60" s="48"/>
    </row>
    <row r="61" customFormat="1" ht="16.35" customHeight="1" spans="1:7">
      <c r="A61" s="28" t="s">
        <v>127</v>
      </c>
      <c r="B61" s="28" t="s">
        <v>128</v>
      </c>
      <c r="C61" s="28"/>
      <c r="D61" s="28" t="s">
        <v>129</v>
      </c>
      <c r="E61" s="48">
        <v>5.37</v>
      </c>
      <c r="F61" s="48">
        <v>5.37</v>
      </c>
      <c r="G61" s="48"/>
    </row>
    <row r="62" customFormat="1" ht="15.4" customHeight="1" spans="1:7">
      <c r="A62" s="28" t="s">
        <v>127</v>
      </c>
      <c r="B62" s="28" t="s">
        <v>128</v>
      </c>
      <c r="C62" s="28" t="s">
        <v>120</v>
      </c>
      <c r="D62" s="28" t="s">
        <v>142</v>
      </c>
      <c r="E62" s="48">
        <v>5.37</v>
      </c>
      <c r="F62" s="48">
        <v>5.37</v>
      </c>
      <c r="G62" s="48"/>
    </row>
    <row r="63" customFormat="1" ht="16.35" customHeight="1" spans="1:7">
      <c r="A63" s="28" t="s">
        <v>131</v>
      </c>
      <c r="B63" s="28"/>
      <c r="C63" s="28"/>
      <c r="D63" s="28" t="s">
        <v>60</v>
      </c>
      <c r="E63" s="48">
        <v>8.99</v>
      </c>
      <c r="F63" s="48">
        <v>8.99</v>
      </c>
      <c r="G63" s="48"/>
    </row>
    <row r="64" customFormat="1" ht="16.35" customHeight="1" spans="1:7">
      <c r="A64" s="28" t="s">
        <v>131</v>
      </c>
      <c r="B64" s="28" t="s">
        <v>120</v>
      </c>
      <c r="C64" s="28"/>
      <c r="D64" s="28" t="s">
        <v>132</v>
      </c>
      <c r="E64" s="48">
        <v>8.99</v>
      </c>
      <c r="F64" s="48">
        <v>8.99</v>
      </c>
      <c r="G64" s="48"/>
    </row>
    <row r="65" customFormat="1" ht="15.4" customHeight="1" spans="1:7">
      <c r="A65" s="28" t="s">
        <v>131</v>
      </c>
      <c r="B65" s="28" t="s">
        <v>120</v>
      </c>
      <c r="C65" s="28" t="s">
        <v>118</v>
      </c>
      <c r="D65" s="28" t="s">
        <v>133</v>
      </c>
      <c r="E65" s="48">
        <v>8.99</v>
      </c>
      <c r="F65" s="48">
        <v>8.99</v>
      </c>
      <c r="G65" s="48"/>
    </row>
  </sheetData>
  <mergeCells count="10">
    <mergeCell ref="A1:G1"/>
    <mergeCell ref="A2:C2"/>
    <mergeCell ref="A3:C3"/>
    <mergeCell ref="A6:G6"/>
    <mergeCell ref="A21:G21"/>
    <mergeCell ref="A48:G48"/>
    <mergeCell ref="D3:D4"/>
    <mergeCell ref="E3:E4"/>
    <mergeCell ref="F3:F4"/>
    <mergeCell ref="G3:G4"/>
  </mergeCells>
  <pageMargins left="0.75" right="0.75" top="1" bottom="1" header="0.504999995231628" footer="0.504999995231628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1"/>
  <sheetViews>
    <sheetView zoomScale="85" zoomScaleNormal="85" workbookViewId="0">
      <selection activeCell="C4" sqref="C4"/>
    </sheetView>
  </sheetViews>
  <sheetFormatPr defaultColWidth="10" defaultRowHeight="13.5" outlineLevelCol="2"/>
  <cols>
    <col min="1" max="1" width="30.9416666666667" customWidth="1"/>
    <col min="2" max="2" width="65.1416666666667" customWidth="1"/>
    <col min="3" max="3" width="31.4833333333333" customWidth="1"/>
    <col min="4" max="4" width="9.76666666666667" customWidth="1"/>
  </cols>
  <sheetData>
    <row r="1" ht="37.75" customHeight="1" spans="1:3">
      <c r="A1" s="33" t="s">
        <v>159</v>
      </c>
      <c r="B1" s="33"/>
      <c r="C1" s="33"/>
    </row>
    <row r="2" ht="22.85" customHeight="1" spans="1:3">
      <c r="A2" s="10" t="s">
        <v>4</v>
      </c>
      <c r="B2" s="10"/>
      <c r="C2" s="34" t="s">
        <v>101</v>
      </c>
    </row>
    <row r="3" ht="22.85" customHeight="1" spans="1:3">
      <c r="A3" s="35" t="s">
        <v>102</v>
      </c>
      <c r="B3" s="46" t="s">
        <v>103</v>
      </c>
      <c r="C3" s="35" t="s">
        <v>160</v>
      </c>
    </row>
    <row r="4" ht="22.85" customHeight="1" spans="1:3">
      <c r="A4" s="47"/>
      <c r="B4" s="28"/>
      <c r="C4" s="48">
        <f>694.79+155.21</f>
        <v>850</v>
      </c>
    </row>
    <row r="5" ht="22.85" customHeight="1" spans="1:3">
      <c r="A5" s="47" t="s">
        <v>161</v>
      </c>
      <c r="B5" s="28" t="s">
        <v>162</v>
      </c>
      <c r="C5" s="48">
        <f>253.99+69.11</f>
        <v>323.1</v>
      </c>
    </row>
    <row r="6" ht="22.85" customHeight="1" spans="1:3">
      <c r="A6" s="47" t="s">
        <v>163</v>
      </c>
      <c r="B6" s="28" t="s">
        <v>164</v>
      </c>
      <c r="C6" s="48">
        <f>167.43+47.4</f>
        <v>214.83</v>
      </c>
    </row>
    <row r="7" ht="22.85" customHeight="1" spans="1:3">
      <c r="A7" s="47" t="s">
        <v>165</v>
      </c>
      <c r="B7" s="28" t="s">
        <v>166</v>
      </c>
      <c r="C7" s="48">
        <v>5.98</v>
      </c>
    </row>
    <row r="8" ht="22.85" customHeight="1" spans="1:3">
      <c r="A8" s="47" t="s">
        <v>167</v>
      </c>
      <c r="B8" s="28" t="s">
        <v>168</v>
      </c>
      <c r="C8" s="48">
        <f>15.19+5.76</f>
        <v>20.95</v>
      </c>
    </row>
    <row r="9" ht="22.85" customHeight="1" spans="1:3">
      <c r="A9" s="47" t="s">
        <v>169</v>
      </c>
      <c r="B9" s="28" t="s">
        <v>170</v>
      </c>
      <c r="C9" s="48">
        <f>65.29+11.98</f>
        <v>77.27</v>
      </c>
    </row>
    <row r="10" ht="22.85" customHeight="1" spans="1:3">
      <c r="A10" s="47" t="s">
        <v>171</v>
      </c>
      <c r="B10" s="28" t="s">
        <v>172</v>
      </c>
      <c r="C10" s="48">
        <v>5</v>
      </c>
    </row>
    <row r="11" ht="22.85" customHeight="1" spans="1:3">
      <c r="A11" s="47" t="s">
        <v>173</v>
      </c>
      <c r="B11" s="28" t="s">
        <v>174</v>
      </c>
      <c r="C11" s="48">
        <f>28.57+5.25</f>
        <v>33.82</v>
      </c>
    </row>
    <row r="12" ht="22.85" customHeight="1" spans="1:3">
      <c r="A12" s="47" t="s">
        <v>175</v>
      </c>
      <c r="B12" s="28" t="s">
        <v>176</v>
      </c>
      <c r="C12" s="48">
        <f>3.26+0.8</f>
        <v>4.06</v>
      </c>
    </row>
    <row r="13" ht="22.85" customHeight="1" spans="1:3">
      <c r="A13" s="47" t="s">
        <v>177</v>
      </c>
      <c r="B13" s="28" t="s">
        <v>178</v>
      </c>
      <c r="C13" s="48">
        <f>37.74+8.99</f>
        <v>46.73</v>
      </c>
    </row>
    <row r="14" ht="22.85" customHeight="1" spans="1:3">
      <c r="A14" s="47" t="s">
        <v>179</v>
      </c>
      <c r="B14" s="28" t="s">
        <v>180</v>
      </c>
      <c r="C14" s="48">
        <v>18.5</v>
      </c>
    </row>
    <row r="15" ht="22.85" customHeight="1" spans="1:3">
      <c r="A15" s="47" t="s">
        <v>181</v>
      </c>
      <c r="B15" s="28" t="s">
        <v>182</v>
      </c>
      <c r="C15" s="48">
        <f>7.2+2.4</f>
        <v>9.6</v>
      </c>
    </row>
    <row r="16" ht="22.85" customHeight="1" spans="1:3">
      <c r="A16" s="47" t="s">
        <v>183</v>
      </c>
      <c r="B16" s="28" t="s">
        <v>184</v>
      </c>
      <c r="C16" s="48">
        <v>5.28</v>
      </c>
    </row>
    <row r="17" ht="22.85" customHeight="1" spans="1:3">
      <c r="A17" s="47" t="s">
        <v>185</v>
      </c>
      <c r="B17" s="28" t="s">
        <v>186</v>
      </c>
      <c r="C17" s="48"/>
    </row>
    <row r="18" ht="22.85" customHeight="1" spans="1:3">
      <c r="A18" s="47" t="s">
        <v>187</v>
      </c>
      <c r="B18" s="28" t="s">
        <v>188</v>
      </c>
      <c r="C18" s="48">
        <v>1</v>
      </c>
    </row>
    <row r="19" ht="22.85" customHeight="1" spans="1:3">
      <c r="A19" s="47" t="s">
        <v>189</v>
      </c>
      <c r="B19" s="28" t="s">
        <v>190</v>
      </c>
      <c r="C19" s="48">
        <v>1.5</v>
      </c>
    </row>
    <row r="20" ht="22.85" customHeight="1" spans="1:3">
      <c r="A20" s="47" t="s">
        <v>191</v>
      </c>
      <c r="B20" s="28" t="s">
        <v>192</v>
      </c>
      <c r="C20" s="48"/>
    </row>
    <row r="21" ht="22.85" customHeight="1" spans="1:3">
      <c r="A21" s="47" t="s">
        <v>193</v>
      </c>
      <c r="B21" s="28" t="s">
        <v>194</v>
      </c>
      <c r="C21" s="48">
        <v>4</v>
      </c>
    </row>
    <row r="22" ht="22.85" customHeight="1" spans="1:3">
      <c r="A22" s="47" t="s">
        <v>195</v>
      </c>
      <c r="B22" s="28" t="s">
        <v>196</v>
      </c>
      <c r="C22" s="48">
        <v>23.94</v>
      </c>
    </row>
    <row r="23" ht="22.85" customHeight="1" spans="1:3">
      <c r="A23" s="47" t="s">
        <v>197</v>
      </c>
      <c r="B23" s="28" t="s">
        <v>198</v>
      </c>
      <c r="C23" s="48"/>
    </row>
    <row r="24" ht="22.85" customHeight="1" spans="1:3">
      <c r="A24" s="47" t="s">
        <v>199</v>
      </c>
      <c r="B24" s="28" t="s">
        <v>200</v>
      </c>
      <c r="C24" s="48">
        <v>1</v>
      </c>
    </row>
    <row r="25" ht="22.85" customHeight="1" spans="1:3">
      <c r="A25" s="47" t="s">
        <v>201</v>
      </c>
      <c r="B25" s="28" t="s">
        <v>202</v>
      </c>
      <c r="C25" s="48"/>
    </row>
    <row r="26" ht="22.85" customHeight="1" spans="1:3">
      <c r="A26" s="47" t="s">
        <v>203</v>
      </c>
      <c r="B26" s="28" t="s">
        <v>204</v>
      </c>
      <c r="C26" s="48">
        <v>3</v>
      </c>
    </row>
    <row r="27" ht="22.85" customHeight="1" spans="1:3">
      <c r="A27" s="47" t="s">
        <v>205</v>
      </c>
      <c r="B27" s="28" t="s">
        <v>206</v>
      </c>
      <c r="C27" s="48"/>
    </row>
    <row r="28" ht="22.85" customHeight="1" spans="1:3">
      <c r="A28" s="47" t="s">
        <v>207</v>
      </c>
      <c r="B28" s="28" t="s">
        <v>208</v>
      </c>
      <c r="C28" s="48"/>
    </row>
    <row r="29" ht="22.85" customHeight="1" spans="1:3">
      <c r="A29" s="47" t="s">
        <v>209</v>
      </c>
      <c r="B29" s="28" t="s">
        <v>210</v>
      </c>
      <c r="C29" s="48"/>
    </row>
    <row r="30" ht="22.85" customHeight="1" spans="1:3">
      <c r="A30" s="47" t="s">
        <v>211</v>
      </c>
      <c r="B30" s="28" t="s">
        <v>212</v>
      </c>
      <c r="C30" s="48"/>
    </row>
    <row r="31" ht="22.85" customHeight="1" spans="1:3">
      <c r="A31" s="47" t="s">
        <v>213</v>
      </c>
      <c r="B31" s="28" t="s">
        <v>214</v>
      </c>
      <c r="C31" s="48"/>
    </row>
    <row r="32" ht="22.85" customHeight="1" spans="1:3">
      <c r="A32" s="47" t="s">
        <v>215</v>
      </c>
      <c r="B32" s="28" t="s">
        <v>216</v>
      </c>
      <c r="C32" s="48"/>
    </row>
    <row r="33" ht="22.85" customHeight="1" spans="1:3">
      <c r="A33" s="47" t="s">
        <v>217</v>
      </c>
      <c r="B33" s="28" t="s">
        <v>218</v>
      </c>
      <c r="C33" s="48"/>
    </row>
    <row r="34" ht="22.85" customHeight="1" spans="1:3">
      <c r="A34" s="47" t="s">
        <v>219</v>
      </c>
      <c r="B34" s="28" t="s">
        <v>220</v>
      </c>
      <c r="C34" s="48"/>
    </row>
    <row r="35" ht="22.85" customHeight="1" spans="1:3">
      <c r="A35" s="47" t="s">
        <v>221</v>
      </c>
      <c r="B35" s="28" t="s">
        <v>222</v>
      </c>
      <c r="C35" s="48"/>
    </row>
    <row r="36" ht="22.85" customHeight="1" spans="1:3">
      <c r="A36" s="47" t="s">
        <v>223</v>
      </c>
      <c r="B36" s="28" t="s">
        <v>224</v>
      </c>
      <c r="C36" s="48"/>
    </row>
    <row r="37" ht="22.85" customHeight="1" spans="1:3">
      <c r="A37" s="47" t="s">
        <v>225</v>
      </c>
      <c r="B37" s="28" t="s">
        <v>226</v>
      </c>
      <c r="C37" s="48"/>
    </row>
    <row r="38" ht="22.85" customHeight="1" spans="1:3">
      <c r="A38" s="47" t="s">
        <v>227</v>
      </c>
      <c r="B38" s="28" t="s">
        <v>228</v>
      </c>
      <c r="C38" s="48"/>
    </row>
    <row r="39" ht="22.85" customHeight="1" spans="1:3">
      <c r="A39" s="47" t="s">
        <v>229</v>
      </c>
      <c r="B39" s="28" t="s">
        <v>230</v>
      </c>
      <c r="C39" s="48">
        <v>13.86</v>
      </c>
    </row>
    <row r="40" ht="22.85" customHeight="1" spans="1:3">
      <c r="A40" s="47" t="s">
        <v>231</v>
      </c>
      <c r="B40" s="28" t="s">
        <v>232</v>
      </c>
      <c r="C40" s="48"/>
    </row>
    <row r="41" ht="22.85" customHeight="1" spans="1:3">
      <c r="A41" s="47" t="s">
        <v>233</v>
      </c>
      <c r="B41" s="28" t="s">
        <v>234</v>
      </c>
      <c r="C41" s="48">
        <v>0.62</v>
      </c>
    </row>
    <row r="42" ht="22.85" customHeight="1" spans="1:3">
      <c r="A42" s="47" t="s">
        <v>235</v>
      </c>
      <c r="B42" s="28" t="s">
        <v>236</v>
      </c>
      <c r="C42" s="48">
        <v>20.21</v>
      </c>
    </row>
    <row r="43" ht="22.85" customHeight="1" spans="1:3">
      <c r="A43" s="47" t="s">
        <v>237</v>
      </c>
      <c r="B43" s="28" t="s">
        <v>238</v>
      </c>
      <c r="C43" s="48">
        <f>12.34+0.48</f>
        <v>12.82</v>
      </c>
    </row>
    <row r="44" ht="22.85" customHeight="1" spans="1:3">
      <c r="A44" s="47" t="s">
        <v>239</v>
      </c>
      <c r="B44" s="28" t="s">
        <v>240</v>
      </c>
      <c r="C44" s="48"/>
    </row>
    <row r="45" ht="22.85" customHeight="1" spans="1:3">
      <c r="A45" s="47" t="s">
        <v>241</v>
      </c>
      <c r="B45" s="28" t="s">
        <v>242</v>
      </c>
      <c r="C45" s="48">
        <v>2.38</v>
      </c>
    </row>
    <row r="46" ht="22.85" customHeight="1" spans="1:3">
      <c r="A46" s="47" t="s">
        <v>243</v>
      </c>
      <c r="B46" s="28" t="s">
        <v>244</v>
      </c>
      <c r="C46" s="48"/>
    </row>
    <row r="47" ht="22.85" customHeight="1" spans="1:3">
      <c r="A47" s="47" t="s">
        <v>245</v>
      </c>
      <c r="B47" s="28" t="s">
        <v>246</v>
      </c>
      <c r="C47" s="48"/>
    </row>
    <row r="48" ht="22.85" customHeight="1" spans="1:3">
      <c r="A48" s="47" t="s">
        <v>247</v>
      </c>
      <c r="B48" s="28" t="s">
        <v>248</v>
      </c>
      <c r="C48" s="48">
        <f>0.51+0.04</f>
        <v>0.55</v>
      </c>
    </row>
    <row r="49" ht="22.85" customHeight="1" spans="1:3">
      <c r="A49" s="47" t="s">
        <v>249</v>
      </c>
      <c r="B49" s="28" t="s">
        <v>250</v>
      </c>
      <c r="C49" s="48"/>
    </row>
    <row r="50" ht="22.85" customHeight="1" spans="1:3">
      <c r="A50" s="47" t="s">
        <v>251</v>
      </c>
      <c r="B50" s="28" t="s">
        <v>252</v>
      </c>
      <c r="C50" s="48"/>
    </row>
    <row r="51" ht="22.85" customHeight="1" spans="1:3">
      <c r="A51" s="47" t="s">
        <v>253</v>
      </c>
      <c r="B51" s="28" t="s">
        <v>254</v>
      </c>
      <c r="C51" s="48"/>
    </row>
  </sheetData>
  <mergeCells count="1">
    <mergeCell ref="A1:C1"/>
  </mergeCells>
  <pageMargins left="0.75" right="0.75" top="0.589999973773956" bottom="0.275000005960464" header="0.509999990463257" footer="0.275000005960464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C22" sqref="C22"/>
    </sheetView>
  </sheetViews>
  <sheetFormatPr defaultColWidth="10" defaultRowHeight="13.5" outlineLevelCol="5"/>
  <cols>
    <col min="1" max="1" width="24.1583333333333" customWidth="1"/>
    <col min="2" max="2" width="26.1916666666667" customWidth="1"/>
    <col min="3" max="3" width="25.375" customWidth="1"/>
    <col min="4" max="6" width="18.8666666666667" customWidth="1"/>
    <col min="7" max="7" width="9.76666666666667" customWidth="1"/>
  </cols>
  <sheetData>
    <row r="1" ht="30" customHeight="1" spans="1:6">
      <c r="A1" s="41"/>
      <c r="F1" s="42"/>
    </row>
    <row r="2" ht="41.15" customHeight="1" spans="1:6">
      <c r="A2" s="33" t="s">
        <v>255</v>
      </c>
      <c r="B2" s="33"/>
      <c r="C2" s="33"/>
      <c r="D2" s="33"/>
      <c r="E2" s="33"/>
      <c r="F2" s="33"/>
    </row>
    <row r="3" ht="28.3" customHeight="1" spans="1:6">
      <c r="A3" s="43" t="s">
        <v>4</v>
      </c>
      <c r="B3" s="41"/>
      <c r="C3" s="41"/>
      <c r="D3" s="41"/>
      <c r="E3" s="41"/>
      <c r="F3" s="34" t="s">
        <v>80</v>
      </c>
    </row>
    <row r="4" ht="32.6" customHeight="1" spans="1:6">
      <c r="A4" s="36" t="s">
        <v>256</v>
      </c>
      <c r="B4" s="35" t="s">
        <v>257</v>
      </c>
      <c r="C4" s="35" t="s">
        <v>258</v>
      </c>
      <c r="D4" s="35"/>
      <c r="E4" s="35"/>
      <c r="F4" s="35" t="s">
        <v>259</v>
      </c>
    </row>
    <row r="5" ht="31.75" customHeight="1" spans="1:6">
      <c r="A5" s="36"/>
      <c r="B5" s="35"/>
      <c r="C5" s="35" t="s">
        <v>91</v>
      </c>
      <c r="D5" s="35" t="s">
        <v>260</v>
      </c>
      <c r="E5" s="35" t="s">
        <v>261</v>
      </c>
      <c r="F5" s="35"/>
    </row>
    <row r="6" ht="52.3" customHeight="1" spans="1:6">
      <c r="A6" s="44">
        <v>4</v>
      </c>
      <c r="B6" s="44"/>
      <c r="C6" s="44">
        <v>4</v>
      </c>
      <c r="D6" s="44"/>
      <c r="E6" s="44">
        <v>4</v>
      </c>
      <c r="F6" s="44"/>
    </row>
    <row r="7" ht="16.25" customHeight="1" spans="1:6">
      <c r="A7" s="41"/>
      <c r="B7" s="41"/>
      <c r="C7" s="41"/>
      <c r="D7" s="41"/>
      <c r="E7" s="41"/>
      <c r="F7" s="41"/>
    </row>
    <row r="8" ht="16.25" customHeight="1" spans="1:1">
      <c r="A8" s="45"/>
    </row>
    <row r="9" ht="16.25" customHeight="1" spans="1:1">
      <c r="A9" s="45"/>
    </row>
    <row r="10" ht="16.35" customHeight="1"/>
    <row r="11" ht="16.35" customHeight="1"/>
    <row r="12" ht="16.35" customHeight="1"/>
    <row r="13" ht="16.35" customHeight="1" spans="2:2">
      <c r="B13" s="41"/>
    </row>
  </sheetData>
  <mergeCells count="5">
    <mergeCell ref="A2:F2"/>
    <mergeCell ref="C4:E4"/>
    <mergeCell ref="A4:A5"/>
    <mergeCell ref="B4:B5"/>
    <mergeCell ref="F4:F5"/>
  </mergeCells>
  <pageMargins left="0.75" right="0.75" top="1" bottom="1" header="0.504999995231628" footer="0.504999995231628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A1" sqref="A1:K1"/>
    </sheetView>
  </sheetViews>
  <sheetFormatPr defaultColWidth="10" defaultRowHeight="13.5"/>
  <cols>
    <col min="1" max="1" width="9.31666666666667" customWidth="1"/>
    <col min="2" max="3" width="7.875" customWidth="1"/>
    <col min="4" max="4" width="26.6" customWidth="1"/>
    <col min="5" max="5" width="15.0666666666667" customWidth="1"/>
    <col min="6" max="11" width="13.3" customWidth="1"/>
    <col min="12" max="12" width="9.76666666666667" customWidth="1"/>
  </cols>
  <sheetData>
    <row r="1" ht="36.6" customHeight="1" spans="1:11">
      <c r="A1" s="33" t="s">
        <v>262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ht="22.85" customHeight="1" spans="1:11">
      <c r="A2" s="10" t="s">
        <v>4</v>
      </c>
      <c r="B2" s="10"/>
      <c r="D2" s="10"/>
      <c r="E2" s="10"/>
      <c r="F2" s="10"/>
      <c r="G2" s="10"/>
      <c r="H2" s="34"/>
      <c r="K2" s="34" t="s">
        <v>101</v>
      </c>
    </row>
    <row r="3" ht="22.85" customHeight="1" spans="1:11">
      <c r="A3" s="35" t="s">
        <v>155</v>
      </c>
      <c r="B3" s="35"/>
      <c r="C3" s="35"/>
      <c r="D3" s="35" t="s">
        <v>156</v>
      </c>
      <c r="E3" s="35" t="s">
        <v>83</v>
      </c>
      <c r="F3" s="35" t="s">
        <v>263</v>
      </c>
      <c r="G3" s="35"/>
      <c r="H3" s="35"/>
      <c r="I3" s="35"/>
      <c r="J3" s="35"/>
      <c r="K3" s="35"/>
    </row>
    <row r="4" ht="22.85" customHeight="1" spans="1:11">
      <c r="A4" s="35" t="s">
        <v>111</v>
      </c>
      <c r="B4" s="35" t="s">
        <v>112</v>
      </c>
      <c r="C4" s="35" t="s">
        <v>113</v>
      </c>
      <c r="D4" s="35"/>
      <c r="E4" s="35"/>
      <c r="F4" s="35" t="s">
        <v>85</v>
      </c>
      <c r="G4" s="35" t="s">
        <v>157</v>
      </c>
      <c r="H4" s="35"/>
      <c r="I4" s="35"/>
      <c r="J4" s="35"/>
      <c r="K4" s="35" t="s">
        <v>158</v>
      </c>
    </row>
    <row r="5" ht="41.15" customHeight="1" spans="1:11">
      <c r="A5" s="35"/>
      <c r="B5" s="35"/>
      <c r="C5" s="35"/>
      <c r="D5" s="35"/>
      <c r="E5" s="35"/>
      <c r="F5" s="35"/>
      <c r="G5" s="35" t="s">
        <v>104</v>
      </c>
      <c r="H5" s="36" t="s">
        <v>105</v>
      </c>
      <c r="I5" s="36" t="s">
        <v>106</v>
      </c>
      <c r="J5" s="36" t="s">
        <v>108</v>
      </c>
      <c r="K5" s="35"/>
    </row>
    <row r="6" ht="24" customHeight="1" spans="1:11">
      <c r="A6" s="37"/>
      <c r="B6" s="38"/>
      <c r="C6" s="38"/>
      <c r="D6" s="37" t="s">
        <v>264</v>
      </c>
      <c r="E6" s="39"/>
      <c r="F6" s="39"/>
      <c r="G6" s="39"/>
      <c r="H6" s="39"/>
      <c r="I6" s="39"/>
      <c r="J6" s="39"/>
      <c r="K6" s="39"/>
    </row>
    <row r="7" ht="24" customHeight="1" spans="1:11">
      <c r="A7" s="37"/>
      <c r="B7" s="23"/>
      <c r="C7" s="40"/>
      <c r="D7" s="23"/>
      <c r="E7" s="39"/>
      <c r="F7" s="39"/>
      <c r="G7" s="39"/>
      <c r="H7" s="39"/>
      <c r="I7" s="39"/>
      <c r="J7" s="39"/>
      <c r="K7" s="39"/>
    </row>
    <row r="8" ht="24" customHeight="1" spans="1:11">
      <c r="A8" s="37"/>
      <c r="B8" s="23"/>
      <c r="C8" s="23"/>
      <c r="D8" s="23"/>
      <c r="E8" s="39"/>
      <c r="F8" s="39"/>
      <c r="G8" s="39"/>
      <c r="H8" s="39"/>
      <c r="I8" s="39"/>
      <c r="J8" s="39"/>
      <c r="K8" s="39"/>
    </row>
    <row r="9" ht="15.4" customHeight="1"/>
    <row r="10" ht="15.4" customHeight="1"/>
    <row r="11" ht="15.4" customHeight="1"/>
    <row r="12" ht="15.4" customHeight="1"/>
    <row r="13" ht="15.4" customHeight="1"/>
    <row r="14" ht="15.4" customHeight="1"/>
    <row r="15" ht="15.4" customHeight="1"/>
    <row r="16" ht="15.4" customHeight="1"/>
    <row r="17" ht="15.4" customHeight="1"/>
    <row r="18" ht="15.4" customHeight="1"/>
    <row r="19" ht="15.4" customHeight="1" spans="1:1">
      <c r="A19" s="10"/>
    </row>
  </sheetData>
  <mergeCells count="12">
    <mergeCell ref="A1:K1"/>
    <mergeCell ref="A2:B2"/>
    <mergeCell ref="A3:C3"/>
    <mergeCell ref="F3:K3"/>
    <mergeCell ref="G4:J4"/>
    <mergeCell ref="A4:A5"/>
    <mergeCell ref="B4:B5"/>
    <mergeCell ref="C4:C5"/>
    <mergeCell ref="D3:D5"/>
    <mergeCell ref="E3:E5"/>
    <mergeCell ref="F4:F5"/>
    <mergeCell ref="K4:K5"/>
  </mergeCells>
  <pageMargins left="0.75" right="0.550000011920929" top="1" bottom="1" header="0.504999995231628" footer="0.50499999523162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封皮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 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公众号</cp:lastModifiedBy>
  <dcterms:created xsi:type="dcterms:W3CDTF">2022-02-21T07:02:00Z</dcterms:created>
  <dcterms:modified xsi:type="dcterms:W3CDTF">2022-02-21T07:35:44Z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4BA87DEC819A4ED2ADED5D89F109BC41</vt:lpwstr>
  </property>
  <property fmtid="{D5CDD505-2E9C-101B-9397-08002B2CF9AE}" pid="3" name="KSOProductBuildVer">
    <vt:lpwstr>2052-11.1.0.11194</vt:lpwstr>
  </property>
</Properties>
</file>