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公开10!$A$1:$BM$18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公开7!$A$1:$I$9</definedName>
    <definedName name="_xlnm.Print_Area" localSheetId="8">公开8!$A$1:$C$11</definedName>
    <definedName name="_xlnm.Print_Area" localSheetId="9">公开9!$A$1:$L$18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<sst xmlns="http://schemas.openxmlformats.org/spreadsheetml/2006/main" count="894" uniqueCount="387">
  <si>
    <t>2020年度部门预算公开表</t>
  </si>
  <si>
    <t>大洼区卫生健康局</t>
  </si>
  <si>
    <t xml:space="preserve"> 大洼区卫生健康局2020年度部门收支预算总表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</si>
  <si>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</si>
  <si>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</si>
  <si>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</si>
  <si>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</si>
  <si>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</si>
  <si>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</si>
  <si>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</si>
  <si>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</si>
  <si>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</si>
  <si>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</si>
  <si>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</si>
  <si>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</si>
  <si>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</si>
  <si>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</si>
  <si>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</si>
  <si>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</si>
  <si>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</si>
  <si>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</si>
  <si>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</si>
  <si>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</si>
  <si>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</si>
  <si>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</si>
  <si>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</si>
  <si>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</si>
  <si>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</si>
  <si>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</si>
  <si>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</si>
  <si>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</si>
  <si>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</si>
  <si>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</si>
  <si>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</si>
  <si>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</si>
  <si>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</si>
  <si>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</si>
  <si>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</si>
  <si>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</si>
  <si>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</si>
  <si>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</si>
  <si>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</si>
  <si>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</si>
  <si>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</si>
  <si>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</si>
  <si>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</si>
  <si>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</si>
  <si>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</si>
  <si>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</si>
  <si>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</si>
  <si>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</si>
  <si>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</si>
  <si>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</si>
  <si>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</si>
  <si>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</si>
  <si>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</si>
  <si>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</si>
  <si>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</si>
  <si>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</si>
  <si>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</si>
  <si>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</si>
  <si>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</si>
  <si>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</si>
  <si>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</si>
  <si>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</si>
  <si>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</si>
  <si>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</si>
  <si>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</si>
  <si>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</si>
  <si>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</si>
  <si>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</si>
  <si>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</si>
  <si>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</si>
  <si>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</si>
  <si>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</si>
  <si>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</si>
  <si>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</si>
  <si>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</si>
  <si>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</si>
  <si>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</si>
  <si>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</si>
  <si>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大洼区卫生健康局2020年度部门收入预算总表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</si>
  <si>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</si>
  <si>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</si>
  <si>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</si>
  <si>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</si>
  <si>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</si>
  <si>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</si>
  <si>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</si>
  <si>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</si>
  <si>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</si>
  <si>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</si>
  <si>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</si>
  <si>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</si>
  <si>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</si>
  <si>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</si>
  <si>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</si>
  <si>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</si>
  <si>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</si>
  <si>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</si>
  <si>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</si>
  <si>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</si>
  <si>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</si>
  <si>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</si>
  <si>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</si>
  <si>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21001</t>
  </si>
  <si>
    <t xml:space="preserve">  卫生健康管理事务</t>
  </si>
  <si>
    <t xml:space="preserve">    2100101</t>
  </si>
  <si>
    <t xml:space="preserve">    行政运行（医疗卫生管理事务）</t>
  </si>
  <si>
    <t xml:space="preserve">    2100102</t>
  </si>
  <si>
    <t xml:space="preserve">    一般行政管理事务（医疗卫生管理事务）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</si>
  <si>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</si>
  <si>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</si>
  <si>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</si>
  <si>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</si>
  <si>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</si>
  <si>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</si>
  <si>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</si>
  <si>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</si>
  <si>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大洼区卫生健康局2020年度部门支出预算总表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</si>
  <si>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</si>
  <si>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</si>
  <si>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</si>
  <si>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</si>
  <si>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</si>
  <si>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</si>
  <si>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</si>
  <si>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</si>
  <si>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</si>
  <si>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</si>
  <si>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</si>
  <si>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大洼区卫生健康局2020年度财政拨款收入支出预算总表</t>
  </si>
  <si>
    <t>公开04表</t>
  </si>
  <si>
    <t>大洼区卫生健康局2020年度一般公共预算支出预算表</t>
  </si>
  <si>
    <t>公开05表</t>
  </si>
  <si>
    <t>本年收入</t>
  </si>
  <si>
    <t>基本支出</t>
  </si>
  <si>
    <t>项目支出</t>
  </si>
  <si>
    <t>大洼区卫生健康局2020年度一般公共预算基本支出预算表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</si>
  <si>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</si>
  <si>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</si>
  <si>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</si>
  <si>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</si>
  <si>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</si>
  <si>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</si>
  <si>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</si>
  <si>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</si>
  <si>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</si>
  <si>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</si>
  <si>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</si>
  <si>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</si>
  <si>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</si>
  <si>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</si>
  <si>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</si>
  <si>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</si>
  <si>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</si>
  <si>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</si>
  <si>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</si>
  <si>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</si>
  <si>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</si>
  <si>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</si>
  <si>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</si>
  <si>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</si>
  <si>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</si>
  <si>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</si>
  <si>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</si>
  <si>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</si>
  <si>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</si>
  <si>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</si>
  <si>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</si>
  <si>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</si>
  <si>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</si>
  <si>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</si>
  <si>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</si>
  <si>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</si>
  <si>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</si>
  <si>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</si>
  <si>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</si>
  <si>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</si>
  <si>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</si>
  <si>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</si>
  <si>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</si>
  <si>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</si>
  <si>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</si>
  <si>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</si>
  <si>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</si>
  <si>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</si>
  <si>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</si>
  <si>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</si>
  <si>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</si>
  <si>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</si>
  <si>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</si>
  <si>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</si>
  <si>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</si>
  <si>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</si>
  <si>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</si>
  <si>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</si>
  <si>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</si>
  <si>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</si>
  <si>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</si>
  <si>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</si>
  <si>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</si>
  <si>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</si>
  <si>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</si>
  <si>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</si>
  <si>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</si>
  <si>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</si>
  <si>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</si>
  <si>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</si>
  <si>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</si>
  <si>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</si>
  <si>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</si>
  <si>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</si>
  <si>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</si>
  <si>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</si>
  <si>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</si>
  <si>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</si>
  <si>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</si>
  <si>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</si>
  <si>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</si>
  <si>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</si>
  <si>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</si>
  <si>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</si>
  <si>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</si>
  <si>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</si>
  <si>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</si>
  <si>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大洼区卫生健康局2020年度政府性基金预算收入支出预算表</t>
  </si>
  <si>
    <t>公开07表</t>
  </si>
  <si>
    <t>本年支出</t>
  </si>
  <si>
    <t>备注：如此表为空表，则单位无政府性基金预算安排</t>
  </si>
  <si>
    <t>大洼区卫生健康局2020年度一般公共预算“三公”经费支出预算表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</si>
  <si>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</si>
  <si>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</si>
  <si>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</si>
  <si>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</si>
  <si>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</si>
  <si>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</si>
  <si>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</si>
  <si>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</si>
  <si>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</si>
  <si>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</si>
  <si>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</si>
  <si>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大洼区卫生健康局2020年度综合预算项目支出表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</si>
  <si>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</si>
  <si>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</si>
  <si>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</si>
  <si>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</si>
  <si>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</si>
  <si>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</si>
  <si>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</si>
  <si>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</si>
  <si>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印刷母子健康手册</t>
  </si>
  <si>
    <t>推广和使用统一的母子健康手册，有利于为妇女儿童提供系统规范的生育全程基本医疗保健服务，保障广大妇女儿童健康</t>
  </si>
  <si>
    <t>否</t>
  </si>
  <si>
    <t>慢病示范区配套</t>
  </si>
  <si>
    <t>重点围绕高血压、糖尿病、心血管病、肿瘤开展预防控制。</t>
  </si>
  <si>
    <t>艾滋病防治</t>
  </si>
  <si>
    <t>加强艾滋病防治宣传，加强对艾滋病感染者和病人的随访。</t>
  </si>
  <si>
    <t>中医培训</t>
  </si>
  <si>
    <t>按照国中医药办发【2016】43号、盘卫字【2018】213号文件精神，开展中医药法学习培训活动，不断提高基层中医药服务能力的提升。</t>
  </si>
  <si>
    <t>计划免疫</t>
  </si>
  <si>
    <t xml:space="preserve">按疫苗管理法第63条，全区人口，按人均经费1元补助.强化预防接种工作，保护儿童健康。加强对全区重点预防接种门诊疫苗、冷链管理及免疫相关工作督导检查。加强对接种员培训
</t>
  </si>
  <si>
    <t>健康教育</t>
  </si>
  <si>
    <t>按照省市政府卫生与健康目标责任状人均标准0.2元，大力普及健康教育工作，开展居民健康素养监测。</t>
  </si>
  <si>
    <t>生育关怀</t>
  </si>
  <si>
    <t>走访慰问计生特殊特困家庭</t>
  </si>
  <si>
    <t>爱国卫生清洁月病媒生物防治</t>
  </si>
  <si>
    <t>爱国卫生清洁月，为有效
降低全区病媒传播传染病的发生</t>
  </si>
  <si>
    <t>是</t>
  </si>
  <si>
    <t>大洼区卫生健康局2020年度部门预算项目（政策）绩效目标情况表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</si>
  <si>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</si>
  <si>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</si>
  <si>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</si>
  <si>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</si>
  <si>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</si>
  <si>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</si>
  <si>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</si>
  <si>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</si>
  <si>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</si>
  <si>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</si>
  <si>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</si>
  <si>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</si>
  <si>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</si>
  <si>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</si>
  <si>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</si>
  <si>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</si>
  <si>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</si>
  <si>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</si>
  <si>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</si>
  <si>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</si>
  <si>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</si>
  <si>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</si>
  <si>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</si>
  <si>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</si>
  <si>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</si>
  <si>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</si>
  <si>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</si>
  <si>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</si>
  <si>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</si>
  <si>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</si>
  <si>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</si>
  <si>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</si>
  <si>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</si>
  <si>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</si>
  <si>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</si>
  <si>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</si>
  <si>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</si>
  <si>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</si>
  <si>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</si>
  <si>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</si>
  <si>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</si>
  <si>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</si>
  <si>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</si>
  <si>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</si>
  <si>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</si>
  <si>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</si>
  <si>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大洼区卫生健康局</t>
  </si>
  <si>
    <t xml:space="preserve">    大洼区卫生健康局</t>
  </si>
  <si>
    <t>01</t>
  </si>
  <si>
    <t>02</t>
  </si>
  <si>
    <t>一般行政管理事务（医疗卫生管理事务）</t>
  </si>
  <si>
    <t>履职保障类</t>
  </si>
  <si>
    <t>业务类</t>
  </si>
  <si>
    <t>开展中医药法学习培训活动</t>
  </si>
  <si>
    <t>全面实施</t>
  </si>
  <si>
    <t>全区17个镇卫生院</t>
  </si>
  <si>
    <t>《中医药法》宣传、学习、培训</t>
  </si>
  <si>
    <t>全面覆盖100%</t>
  </si>
  <si>
    <t>不断提升基层中医药服务能力的提升，夯实队伍建设，发扬中医国粹</t>
  </si>
  <si>
    <t>基层中医知识普及率</t>
  </si>
  <si>
    <t>90%</t>
  </si>
  <si>
    <t>1年</t>
  </si>
  <si>
    <t>完成</t>
  </si>
  <si>
    <t>自评</t>
  </si>
  <si>
    <t>2020</t>
  </si>
  <si>
    <t>已审核</t>
  </si>
  <si>
    <t>为有效降低全区病媒传播传染病的发生</t>
  </si>
  <si>
    <t>全区开展消杀工作</t>
  </si>
  <si>
    <t>≥978万平方米</t>
  </si>
  <si>
    <t>消杀点位</t>
  </si>
  <si>
    <t>≥970个</t>
  </si>
  <si>
    <t>控制“四害”密度</t>
  </si>
  <si>
    <t>有效降低“四害”密度</t>
  </si>
  <si>
    <t>控制传染病的发生</t>
  </si>
  <si>
    <t>降低传染病的发病率</t>
  </si>
  <si>
    <t>全区居民满意度</t>
  </si>
  <si>
    <t>≥95%</t>
  </si>
  <si>
    <t>从去年的15万提高到33万</t>
  </si>
  <si>
    <t>全区接种员培训1次，疫苗接种率达90%以上</t>
  </si>
  <si>
    <t>按疫苗管理法第63条，全区人口，按人均经费1元补助</t>
  </si>
  <si>
    <t>强化预防接种工作，保护儿童健康。加强对全区重点预防接种门诊疫</t>
  </si>
  <si>
    <t>全区接种员培训1次，疫苗接种率_x0001_</t>
  </si>
  <si>
    <t>儿童免疫接种的乙肝、结核、麻疹等疫苗，保护儿童健康。</t>
  </si>
  <si>
    <t>受益人群覆盖全区适龄儿童</t>
  </si>
  <si>
    <t>100%</t>
  </si>
  <si>
    <t>从去年的2.1万提高到5万</t>
  </si>
  <si>
    <t>管理高血压患者41987例,完成肿瘤、心血管监测任务。创建健康学校</t>
  </si>
  <si>
    <t>创建健康学校、健康食堂、健康单</t>
  </si>
  <si>
    <t>提高我区居民健康素养水平</t>
  </si>
  <si>
    <t>居民健康素养率达到26.4%</t>
  </si>
  <si>
    <t>慢病防控指导养成良好的生活习惯满意度</t>
  </si>
  <si>
    <t>管理艾滋病病人/感染者94例</t>
  </si>
  <si>
    <t>加强艾滋病防治宣传。</t>
  </si>
  <si>
    <t>提高艾滋病防范意识</t>
  </si>
  <si>
    <t>传染病防范意识增强，</t>
  </si>
  <si>
    <t>95%</t>
  </si>
  <si>
    <t>举办健康知识讲座1300余次，开展公共咨询112次，参加人数3360人</t>
  </si>
  <si>
    <t>按照省市政府卫生与健康目标责任状人均标准0.2元，</t>
  </si>
  <si>
    <t>大力普及健康教育工作，开展居民健康素养监测。</t>
  </si>
  <si>
    <t>举办健康知识讲座1300余次，开展</t>
  </si>
  <si>
    <t>居民健康知识知晓率</t>
  </si>
  <si>
    <t>为妇女儿童提供系统规范的生育全程基本医疗保健服务</t>
  </si>
  <si>
    <t>手册印制发放</t>
  </si>
  <si>
    <t>4500册</t>
  </si>
  <si>
    <t>工作指标≥90%</t>
  </si>
  <si>
    <t>有利于为妇女儿童提供系统规范的生育全程基本医疗保健服务，</t>
  </si>
  <si>
    <t>基本医疗保健服务满意度</t>
  </si>
  <si>
    <t>计生特殊（独生子女伤残、死亡）家庭走访慰问，关怀</t>
  </si>
  <si>
    <t>力争把每一户计生特殊家庭都能纳入到帮扶救助系统</t>
  </si>
  <si>
    <t>400户</t>
  </si>
  <si>
    <t>印刷政策宣传品</t>
  </si>
  <si>
    <t>4000份</t>
  </si>
  <si>
    <t>计生特殊家庭走访率</t>
  </si>
  <si>
    <t>计生特殊家庭帮扶救助政策知晓率</t>
  </si>
  <si>
    <t>计生特殊家庭得到及时救助，群众健康意识不断提高</t>
  </si>
  <si>
    <t>社会调查问卷反馈</t>
  </si>
  <si>
    <t>计生特殊家庭满意度不断提升，上访率为零。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</si>
</sst>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0" fontId="6" fillId="0" borderId="0" xfId="198" applyFont="1" applyAlignment="1">
      <alignment horizontal="centerContinuous"/>
    </xf>
    <xf numFmtId="0" fontId="8" fillId="0" borderId="0" xfId="198"/>
    <xf numFmtId="0" fontId="4" fillId="0" borderId="0" xfId="198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89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89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89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89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89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89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89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89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89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89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5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265.91</v>
      </c>
      <c r="C7" s="117" t="s">
        <v>12</v>
      </c>
      <c r="D7" s="143">
        <v>152.71</v>
      </c>
      <c r="E7" s="118" t="s">
        <v>13</v>
      </c>
      <c r="F7" s="142">
        <v>0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63.67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39.4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5.31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32.42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11.91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59.29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79.19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58.37</v>
      </c>
      <c r="E16" s="118" t="s">
        <v>40</v>
      </c>
      <c r="F16" s="142">
        <v>194.71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15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3.12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11.91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0.2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34.01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265.91</v>
      </c>
      <c r="C36" s="112" t="s">
        <v>80</v>
      </c>
      <c r="D36" s="142">
        <v>265.91</v>
      </c>
      <c r="E36" s="127" t="s">
        <v>80</v>
      </c>
      <c r="F36" s="142">
        <v>265.91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4" sqref="A4:B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C10+C15+C21</f>
        <v>265.91</v>
      </c>
      <c r="D9" s="29">
        <f t="shared" si="0"/>
        <v>265.91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59.29</v>
      </c>
      <c r="D10" s="29">
        <f t="shared" si="1"/>
        <v>59.29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59.29</v>
      </c>
      <c r="D11" s="29">
        <f t="shared" si="2"/>
        <v>59.29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34.19</v>
      </c>
      <c r="D12" s="29">
        <v>34.19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16.73</v>
      </c>
      <c r="D13" s="29">
        <v>16.73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8.37</v>
      </c>
      <c r="D14" s="29">
        <v>8.37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C16+C19</f>
        <v>194.71</v>
      </c>
      <c r="D15" s="29">
        <f t="shared" si="3"/>
        <v>194.71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SUM(C17:C18)</f>
        <v>187.39</v>
      </c>
      <c r="D16" s="29">
        <f t="shared" si="4"/>
        <v>187.39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135.29</v>
      </c>
      <c r="D17" s="29">
        <v>135.29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110</v>
      </c>
      <c r="C18" s="29">
        <v>52.1</v>
      </c>
      <c r="D18" s="29">
        <v>52.1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111</v>
      </c>
      <c r="B19" s="28" t="s">
        <v>112</v>
      </c>
      <c r="C19" s="29">
        <f t="shared" ref="C19:H19" si="5">C20</f>
        <v>7.32</v>
      </c>
      <c r="D19" s="29">
        <f t="shared" si="5"/>
        <v>7.32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113</v>
      </c>
      <c r="B20" s="28" t="s">
        <v>114</v>
      </c>
      <c r="C20" s="29">
        <v>7.32</v>
      </c>
      <c r="D20" s="29">
        <v>7.32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115</v>
      </c>
      <c r="B21" s="28" t="s">
        <v>62</v>
      </c>
      <c r="C21" s="29">
        <f t="shared" ref="C21:H21" si="6">C22</f>
        <v>11.91</v>
      </c>
      <c r="D21" s="29">
        <f t="shared" si="6"/>
        <v>11.91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</row>
    <row r="22" ht="18" customHeight="1" spans="1:8">
      <c r="A22" s="27" t="s">
        <v>116</v>
      </c>
      <c r="B22" s="28" t="s">
        <v>117</v>
      </c>
      <c r="C22" s="29">
        <f t="shared" ref="C22:H22" si="7">C23</f>
        <v>11.91</v>
      </c>
      <c r="D22" s="29">
        <f t="shared" si="7"/>
        <v>11.91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118</v>
      </c>
      <c r="B23" s="28" t="s">
        <v>30</v>
      </c>
      <c r="C23" s="29">
        <v>11.91</v>
      </c>
      <c r="D23" s="29">
        <v>11.91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120</v>
      </c>
    </row>
    <row r="4" customHeight="1" spans="1:13">
      <c r="A4" s="131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121</v>
      </c>
      <c r="D5" s="134" t="s">
        <v>122</v>
      </c>
      <c r="E5" s="134" t="s">
        <v>123</v>
      </c>
      <c r="F5" s="134" t="s">
        <v>124</v>
      </c>
      <c r="G5" s="52" t="s">
        <v>125</v>
      </c>
      <c r="H5" s="52" t="s">
        <v>126</v>
      </c>
      <c r="I5" s="52" t="s">
        <v>127</v>
      </c>
      <c r="J5" s="52" t="s">
        <v>128</v>
      </c>
      <c r="K5" s="52" t="s">
        <v>129</v>
      </c>
      <c r="L5" s="134" t="s">
        <v>130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C10+C15+C21</f>
        <v>265.91</v>
      </c>
      <c r="D9" s="29">
        <f t="shared" si="0"/>
        <v>152.71</v>
      </c>
      <c r="E9" s="29">
        <f t="shared" si="0"/>
        <v>79.19</v>
      </c>
      <c r="F9" s="29">
        <f t="shared" si="0"/>
        <v>34.01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34</v>
      </c>
      <c r="C10" s="29">
        <f t="shared" ref="C10:M10" si="1">C11</f>
        <v>59.29</v>
      </c>
      <c r="D10" s="29">
        <f t="shared" si="1"/>
        <v>25.1</v>
      </c>
      <c r="E10" s="29">
        <f t="shared" si="1"/>
        <v>0.2</v>
      </c>
      <c r="F10" s="29">
        <f t="shared" si="1"/>
        <v>33.99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59.29</v>
      </c>
      <c r="D11" s="29">
        <f t="shared" si="2"/>
        <v>25.1</v>
      </c>
      <c r="E11" s="29">
        <f t="shared" si="2"/>
        <v>0.2</v>
      </c>
      <c r="F11" s="29">
        <f t="shared" si="2"/>
        <v>33.99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34.19</v>
      </c>
      <c r="D12" s="29">
        <v>0</v>
      </c>
      <c r="E12" s="29">
        <v>0.2</v>
      </c>
      <c r="F12" s="29">
        <v>33.99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16.73</v>
      </c>
      <c r="D13" s="29">
        <v>16.73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8.37</v>
      </c>
      <c r="D14" s="29">
        <v>8.37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40</v>
      </c>
      <c r="C15" s="29">
        <f t="shared" ref="C15:M15" si="3">C16+C19</f>
        <v>194.71</v>
      </c>
      <c r="D15" s="29">
        <f t="shared" si="3"/>
        <v>115.7</v>
      </c>
      <c r="E15" s="29">
        <f t="shared" si="3"/>
        <v>78.99</v>
      </c>
      <c r="F15" s="29">
        <f t="shared" si="3"/>
        <v>0.02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SUM(C17:C18)</f>
        <v>187.39</v>
      </c>
      <c r="D16" s="29">
        <f t="shared" si="4"/>
        <v>108.38</v>
      </c>
      <c r="E16" s="29">
        <f t="shared" si="4"/>
        <v>78.99</v>
      </c>
      <c r="F16" s="29">
        <f t="shared" si="4"/>
        <v>0.02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135.29</v>
      </c>
      <c r="D17" s="29">
        <v>108.38</v>
      </c>
      <c r="E17" s="29">
        <v>26.89</v>
      </c>
      <c r="F17" s="29">
        <v>0.02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110</v>
      </c>
      <c r="C18" s="29">
        <v>52.1</v>
      </c>
      <c r="D18" s="29">
        <v>0</v>
      </c>
      <c r="E18" s="29">
        <v>52.1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111</v>
      </c>
      <c r="B19" s="59" t="s">
        <v>112</v>
      </c>
      <c r="C19" s="29">
        <f t="shared" ref="C19:M19" si="5">C20</f>
        <v>7.32</v>
      </c>
      <c r="D19" s="29">
        <f t="shared" si="5"/>
        <v>7.32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113</v>
      </c>
      <c r="B20" s="59" t="s">
        <v>114</v>
      </c>
      <c r="C20" s="29">
        <v>7.32</v>
      </c>
      <c r="D20" s="29">
        <v>7.32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115</v>
      </c>
      <c r="B21" s="59" t="s">
        <v>62</v>
      </c>
      <c r="C21" s="29">
        <f t="shared" ref="C21:M21" si="6">C22</f>
        <v>11.91</v>
      </c>
      <c r="D21" s="29">
        <f t="shared" si="6"/>
        <v>11.91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116</v>
      </c>
      <c r="B22" s="59" t="s">
        <v>117</v>
      </c>
      <c r="C22" s="29">
        <f t="shared" ref="C22:M22" si="7">C23</f>
        <v>11.91</v>
      </c>
      <c r="D22" s="29">
        <f t="shared" si="7"/>
        <v>11.91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118</v>
      </c>
      <c r="B23" s="59" t="s">
        <v>30</v>
      </c>
      <c r="C23" s="29">
        <v>11.91</v>
      </c>
      <c r="D23" s="29">
        <v>11.91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131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132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265.91</v>
      </c>
      <c r="C7" s="117" t="s">
        <v>12</v>
      </c>
      <c r="D7" s="116">
        <v>152.71</v>
      </c>
      <c r="E7" s="118" t="s">
        <v>13</v>
      </c>
      <c r="F7" s="116">
        <v>0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63.67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39.4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5.31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32.42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11.91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59.29</v>
      </c>
    </row>
    <row r="15" s="88" customFormat="1" ht="18" customHeight="1" spans="1:6">
      <c r="A15" s="115"/>
      <c r="B15" s="116"/>
      <c r="C15" s="119" t="s">
        <v>36</v>
      </c>
      <c r="D15" s="116">
        <v>79.19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58.37</v>
      </c>
      <c r="E16" s="118" t="s">
        <v>40</v>
      </c>
      <c r="F16" s="116">
        <v>194.71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15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3.12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11.91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2.5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0.2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34.01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265.91</v>
      </c>
      <c r="C36" s="112" t="s">
        <v>80</v>
      </c>
      <c r="D36" s="116">
        <v>265.91</v>
      </c>
      <c r="E36" s="127" t="s">
        <v>80</v>
      </c>
      <c r="F36" s="116">
        <v>265.91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133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134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135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136</v>
      </c>
      <c r="E6" s="48" t="s">
        <v>137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C11+C16+C22</f>
        <v>265.91</v>
      </c>
      <c r="D10" s="29">
        <f>D11+D16+D22</f>
        <v>213.81</v>
      </c>
      <c r="E10" s="29">
        <f>E11+E16+E22</f>
        <v>52.1</v>
      </c>
    </row>
    <row r="11" ht="18" customHeight="1" spans="1:5">
      <c r="A11" s="27" t="s">
        <v>95</v>
      </c>
      <c r="B11" s="59" t="s">
        <v>34</v>
      </c>
      <c r="C11" s="29">
        <f>C12</f>
        <v>59.29</v>
      </c>
      <c r="D11" s="29">
        <f>D12</f>
        <v>59.29</v>
      </c>
      <c r="E11" s="29">
        <f>E12</f>
        <v>0</v>
      </c>
    </row>
    <row r="12" ht="18" customHeight="1" spans="1:5">
      <c r="A12" s="27" t="s">
        <v>96</v>
      </c>
      <c r="B12" s="59" t="s">
        <v>97</v>
      </c>
      <c r="C12" s="29">
        <f>SUM(C13:C15)</f>
        <v>59.29</v>
      </c>
      <c r="D12" s="29">
        <f>SUM(D13:D15)</f>
        <v>59.29</v>
      </c>
      <c r="E12" s="29">
        <f>SUM(E13:E15)</f>
        <v>0</v>
      </c>
    </row>
    <row r="13" ht="18" customHeight="1" spans="1:5">
      <c r="A13" s="27" t="s">
        <v>98</v>
      </c>
      <c r="B13" s="59" t="s">
        <v>99</v>
      </c>
      <c r="C13" s="29">
        <v>34.19</v>
      </c>
      <c r="D13" s="29">
        <v>34.19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16.73</v>
      </c>
      <c r="D14" s="29">
        <v>16.73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8.37</v>
      </c>
      <c r="D15" s="29">
        <v>8.37</v>
      </c>
      <c r="E15" s="29">
        <v>0</v>
      </c>
    </row>
    <row r="16" ht="18" customHeight="1" spans="1:5">
      <c r="A16" s="27" t="s">
        <v>104</v>
      </c>
      <c r="B16" s="59" t="s">
        <v>40</v>
      </c>
      <c r="C16" s="29">
        <f>C17+C20</f>
        <v>194.71</v>
      </c>
      <c r="D16" s="29">
        <f>D17+D20</f>
        <v>142.61</v>
      </c>
      <c r="E16" s="29">
        <f>E17+E20</f>
        <v>52.1</v>
      </c>
    </row>
    <row r="17" ht="18" customHeight="1" spans="1:5">
      <c r="A17" s="27" t="s">
        <v>105</v>
      </c>
      <c r="B17" s="59" t="s">
        <v>106</v>
      </c>
      <c r="C17" s="29">
        <f>SUM(C18:C19)</f>
        <v>187.39</v>
      </c>
      <c r="D17" s="29">
        <f>SUM(D18:D19)</f>
        <v>135.29</v>
      </c>
      <c r="E17" s="29">
        <f>SUM(E18:E19)</f>
        <v>52.1</v>
      </c>
    </row>
    <row r="18" ht="18" customHeight="1" spans="1:5">
      <c r="A18" s="27" t="s">
        <v>107</v>
      </c>
      <c r="B18" s="59" t="s">
        <v>108</v>
      </c>
      <c r="C18" s="29">
        <v>135.29</v>
      </c>
      <c r="D18" s="29">
        <v>135.29</v>
      </c>
      <c r="E18" s="29">
        <v>0</v>
      </c>
    </row>
    <row r="19" ht="18" customHeight="1" spans="1:5">
      <c r="A19" s="27" t="s">
        <v>109</v>
      </c>
      <c r="B19" s="59" t="s">
        <v>110</v>
      </c>
      <c r="C19" s="29">
        <v>52.1</v>
      </c>
      <c r="D19" s="29">
        <v>0</v>
      </c>
      <c r="E19" s="29">
        <v>52.1</v>
      </c>
    </row>
    <row r="20" ht="18" customHeight="1" spans="1:5">
      <c r="A20" s="27" t="s">
        <v>111</v>
      </c>
      <c r="B20" s="59" t="s">
        <v>112</v>
      </c>
      <c r="C20" s="29">
        <f>C21</f>
        <v>7.32</v>
      </c>
      <c r="D20" s="29">
        <f>D21</f>
        <v>7.32</v>
      </c>
      <c r="E20" s="29">
        <f>E21</f>
        <v>0</v>
      </c>
    </row>
    <row r="21" ht="18" customHeight="1" spans="1:5">
      <c r="A21" s="27" t="s">
        <v>113</v>
      </c>
      <c r="B21" s="59" t="s">
        <v>114</v>
      </c>
      <c r="C21" s="29">
        <v>7.32</v>
      </c>
      <c r="D21" s="29">
        <v>7.32</v>
      </c>
      <c r="E21" s="29">
        <v>0</v>
      </c>
    </row>
    <row r="22" ht="18" customHeight="1" spans="1:5">
      <c r="A22" s="27" t="s">
        <v>115</v>
      </c>
      <c r="B22" s="59" t="s">
        <v>62</v>
      </c>
      <c r="C22" s="29">
        <f>C23</f>
        <v>11.91</v>
      </c>
      <c r="D22" s="29">
        <f>D23</f>
        <v>11.91</v>
      </c>
      <c r="E22" s="29">
        <f>E23</f>
        <v>0</v>
      </c>
    </row>
    <row r="23" ht="18" customHeight="1" spans="1:5">
      <c r="A23" s="27" t="s">
        <v>116</v>
      </c>
      <c r="B23" s="59" t="s">
        <v>117</v>
      </c>
      <c r="C23" s="29">
        <f>C24</f>
        <v>11.91</v>
      </c>
      <c r="D23" s="29">
        <f>D24</f>
        <v>11.91</v>
      </c>
      <c r="E23" s="29">
        <f>E24</f>
        <v>0</v>
      </c>
    </row>
    <row r="24" ht="18" customHeight="1" spans="1:5">
      <c r="A24" s="27" t="s">
        <v>118</v>
      </c>
      <c r="B24" s="59" t="s">
        <v>30</v>
      </c>
      <c r="C24" s="29">
        <v>11.91</v>
      </c>
      <c r="D24" s="29">
        <v>11.91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139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140</v>
      </c>
      <c r="B4" s="68" t="s">
        <v>85</v>
      </c>
      <c r="C4" s="69" t="s">
        <v>141</v>
      </c>
      <c r="D4" s="69" t="s">
        <v>142</v>
      </c>
      <c r="E4" s="69" t="s">
        <v>143</v>
      </c>
      <c r="F4" s="70"/>
      <c r="G4" s="70"/>
      <c r="H4" s="69" t="s">
        <v>144</v>
      </c>
      <c r="I4" s="70"/>
      <c r="J4" s="70"/>
      <c r="K4" s="70"/>
      <c r="L4" s="70"/>
      <c r="M4" s="69" t="s">
        <v>145</v>
      </c>
      <c r="N4" s="69" t="s">
        <v>146</v>
      </c>
      <c r="O4" s="69"/>
      <c r="P4" s="69"/>
      <c r="Q4" s="69" t="s">
        <v>147</v>
      </c>
      <c r="R4" s="69" t="s">
        <v>148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149</v>
      </c>
      <c r="AG4" s="69" t="s">
        <v>150</v>
      </c>
      <c r="AH4" s="69" t="s">
        <v>151</v>
      </c>
      <c r="AI4" s="70"/>
      <c r="AJ4" s="70"/>
      <c r="AK4" s="69" t="s">
        <v>152</v>
      </c>
      <c r="AL4" s="70"/>
      <c r="AM4" s="70"/>
      <c r="AN4" s="69" t="s">
        <v>153</v>
      </c>
      <c r="AO4" s="69" t="s">
        <v>154</v>
      </c>
      <c r="AP4" s="69" t="s">
        <v>155</v>
      </c>
      <c r="AQ4" s="69" t="s">
        <v>156</v>
      </c>
      <c r="AR4" s="69" t="s">
        <v>157</v>
      </c>
      <c r="AS4" s="69" t="s">
        <v>158</v>
      </c>
      <c r="AT4" s="69" t="s">
        <v>159</v>
      </c>
      <c r="AU4" s="70"/>
      <c r="AV4" s="70"/>
      <c r="AW4" s="69" t="s">
        <v>160</v>
      </c>
      <c r="AX4" s="70"/>
      <c r="AY4" s="70"/>
      <c r="AZ4" s="70"/>
      <c r="BA4" s="70"/>
      <c r="BB4" s="69" t="s">
        <v>161</v>
      </c>
      <c r="BC4" s="69" t="s">
        <v>162</v>
      </c>
      <c r="BD4" s="69" t="s">
        <v>163</v>
      </c>
      <c r="BE4" s="69" t="s">
        <v>164</v>
      </c>
      <c r="BF4" s="80" t="s">
        <v>165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166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167</v>
      </c>
      <c r="CW4" s="3"/>
    </row>
    <row r="5" customHeight="1" spans="1:101">
      <c r="A5" s="71"/>
      <c r="B5" s="72"/>
      <c r="C5" s="69" t="s">
        <v>168</v>
      </c>
      <c r="D5" s="70" t="s">
        <v>169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170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171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172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173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174</v>
      </c>
      <c r="F6" s="70" t="s">
        <v>175</v>
      </c>
      <c r="G6" s="70" t="s">
        <v>176</v>
      </c>
      <c r="H6" s="69" t="s">
        <v>177</v>
      </c>
      <c r="I6" s="69" t="s">
        <v>178</v>
      </c>
      <c r="J6" s="69" t="s">
        <v>179</v>
      </c>
      <c r="K6" s="69" t="s">
        <v>180</v>
      </c>
      <c r="L6" s="69" t="s">
        <v>181</v>
      </c>
      <c r="M6" s="69" t="s">
        <v>182</v>
      </c>
      <c r="N6" s="69" t="s">
        <v>183</v>
      </c>
      <c r="O6" s="69" t="s">
        <v>184</v>
      </c>
      <c r="P6" s="69" t="s">
        <v>185</v>
      </c>
      <c r="Q6" s="69" t="s">
        <v>93</v>
      </c>
      <c r="R6" s="69" t="s">
        <v>186</v>
      </c>
      <c r="S6" s="69" t="s">
        <v>187</v>
      </c>
      <c r="T6" s="69" t="s">
        <v>188</v>
      </c>
      <c r="U6" s="69" t="s">
        <v>189</v>
      </c>
      <c r="V6" s="69" t="s">
        <v>190</v>
      </c>
      <c r="W6" s="69" t="s">
        <v>191</v>
      </c>
      <c r="X6" s="69" t="s">
        <v>192</v>
      </c>
      <c r="Y6" s="69" t="s">
        <v>193</v>
      </c>
      <c r="Z6" s="69" t="s">
        <v>194</v>
      </c>
      <c r="AA6" s="69" t="s">
        <v>195</v>
      </c>
      <c r="AB6" s="69" t="s">
        <v>196</v>
      </c>
      <c r="AC6" s="69" t="s">
        <v>197</v>
      </c>
      <c r="AD6" s="69" t="s">
        <v>198</v>
      </c>
      <c r="AE6" s="69" t="s">
        <v>199</v>
      </c>
      <c r="AF6" s="69" t="s">
        <v>200</v>
      </c>
      <c r="AG6" s="69" t="s">
        <v>201</v>
      </c>
      <c r="AH6" s="69" t="s">
        <v>202</v>
      </c>
      <c r="AI6" s="69" t="s">
        <v>203</v>
      </c>
      <c r="AJ6" s="69" t="s">
        <v>204</v>
      </c>
      <c r="AK6" s="69" t="s">
        <v>205</v>
      </c>
      <c r="AL6" s="69" t="s">
        <v>206</v>
      </c>
      <c r="AM6" s="69" t="s">
        <v>207</v>
      </c>
      <c r="AN6" s="69" t="s">
        <v>208</v>
      </c>
      <c r="AO6" s="69" t="s">
        <v>209</v>
      </c>
      <c r="AP6" s="69" t="s">
        <v>210</v>
      </c>
      <c r="AQ6" s="69" t="s">
        <v>211</v>
      </c>
      <c r="AR6" s="69" t="s">
        <v>212</v>
      </c>
      <c r="AS6" s="69" t="s">
        <v>93</v>
      </c>
      <c r="AT6" s="69" t="s">
        <v>213</v>
      </c>
      <c r="AU6" s="69" t="s">
        <v>214</v>
      </c>
      <c r="AV6" s="69" t="s">
        <v>215</v>
      </c>
      <c r="AW6" s="69" t="s">
        <v>216</v>
      </c>
      <c r="AX6" s="69" t="s">
        <v>217</v>
      </c>
      <c r="AY6" s="69" t="s">
        <v>218</v>
      </c>
      <c r="AZ6" s="69" t="s">
        <v>219</v>
      </c>
      <c r="BA6" s="69" t="s">
        <v>220</v>
      </c>
      <c r="BB6" s="69" t="s">
        <v>221</v>
      </c>
      <c r="BC6" s="69" t="s">
        <v>222</v>
      </c>
      <c r="BD6" s="69" t="s">
        <v>223</v>
      </c>
      <c r="BE6" s="69"/>
      <c r="BF6" s="69" t="s">
        <v>94</v>
      </c>
      <c r="BG6" s="69" t="s">
        <v>174</v>
      </c>
      <c r="BH6" s="69" t="s">
        <v>175</v>
      </c>
      <c r="BI6" s="69" t="s">
        <v>176</v>
      </c>
      <c r="BJ6" s="69" t="s">
        <v>224</v>
      </c>
      <c r="BK6" s="69" t="s">
        <v>177</v>
      </c>
      <c r="BL6" s="69" t="s">
        <v>178</v>
      </c>
      <c r="BM6" s="69" t="s">
        <v>179</v>
      </c>
      <c r="BN6" s="69" t="s">
        <v>180</v>
      </c>
      <c r="BO6" s="69" t="s">
        <v>181</v>
      </c>
      <c r="BP6" s="69" t="s">
        <v>182</v>
      </c>
      <c r="BQ6" s="69" t="s">
        <v>183</v>
      </c>
      <c r="BR6" s="69" t="s">
        <v>184</v>
      </c>
      <c r="BS6" s="69" t="s">
        <v>185</v>
      </c>
      <c r="BT6" s="67" t="s">
        <v>94</v>
      </c>
      <c r="BU6" s="69" t="s">
        <v>186</v>
      </c>
      <c r="BV6" s="69" t="s">
        <v>187</v>
      </c>
      <c r="BW6" s="69" t="s">
        <v>188</v>
      </c>
      <c r="BX6" s="69" t="s">
        <v>189</v>
      </c>
      <c r="BY6" s="69" t="s">
        <v>190</v>
      </c>
      <c r="BZ6" s="69" t="s">
        <v>191</v>
      </c>
      <c r="CA6" s="69" t="s">
        <v>192</v>
      </c>
      <c r="CB6" s="69" t="s">
        <v>225</v>
      </c>
      <c r="CC6" s="69" t="s">
        <v>194</v>
      </c>
      <c r="CD6" s="69" t="s">
        <v>195</v>
      </c>
      <c r="CE6" s="69" t="s">
        <v>196</v>
      </c>
      <c r="CF6" s="69" t="s">
        <v>197</v>
      </c>
      <c r="CG6" s="69" t="s">
        <v>198</v>
      </c>
      <c r="CH6" s="69" t="s">
        <v>199</v>
      </c>
      <c r="CI6" s="69" t="s">
        <v>200</v>
      </c>
      <c r="CJ6" s="69" t="s">
        <v>201</v>
      </c>
      <c r="CK6" s="69" t="s">
        <v>202</v>
      </c>
      <c r="CL6" s="69" t="s">
        <v>203</v>
      </c>
      <c r="CM6" s="69" t="s">
        <v>204</v>
      </c>
      <c r="CN6" s="69" t="s">
        <v>205</v>
      </c>
      <c r="CO6" s="69" t="s">
        <v>206</v>
      </c>
      <c r="CP6" s="69" t="s">
        <v>207</v>
      </c>
      <c r="CQ6" s="69" t="s">
        <v>208</v>
      </c>
      <c r="CR6" s="69" t="s">
        <v>209</v>
      </c>
      <c r="CS6" s="69" t="s">
        <v>210</v>
      </c>
      <c r="CT6" s="69" t="s">
        <v>211</v>
      </c>
      <c r="CU6" s="69" t="s">
        <v>212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C9+C14+C19</f>
        <v>213.81</v>
      </c>
      <c r="D8" s="29">
        <f t="shared" si="0"/>
        <v>152.71</v>
      </c>
      <c r="E8" s="29">
        <f t="shared" si="0"/>
        <v>63.67</v>
      </c>
      <c r="F8" s="29">
        <f t="shared" si="0"/>
        <v>39.4</v>
      </c>
      <c r="G8" s="29">
        <f t="shared" si="0"/>
        <v>5.31</v>
      </c>
      <c r="H8" s="29">
        <f t="shared" si="0"/>
        <v>16.73</v>
      </c>
      <c r="I8" s="29">
        <f t="shared" si="0"/>
        <v>8.37</v>
      </c>
      <c r="J8" s="29">
        <f t="shared" si="0"/>
        <v>7.32</v>
      </c>
      <c r="K8" s="29">
        <f t="shared" si="0"/>
        <v>0</v>
      </c>
      <c r="L8" s="29">
        <f t="shared" si="0"/>
        <v>0</v>
      </c>
      <c r="M8" s="29">
        <f t="shared" si="0"/>
        <v>11.91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27.09</v>
      </c>
      <c r="R8" s="29">
        <f t="shared" si="0"/>
        <v>2.88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2</v>
      </c>
      <c r="W8" s="29">
        <f t="shared" si="0"/>
        <v>0</v>
      </c>
      <c r="X8" s="29">
        <f t="shared" si="0"/>
        <v>5.95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10.44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3.12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0.2</v>
      </c>
      <c r="AS8" s="29">
        <f t="shared" si="0"/>
        <v>34.01</v>
      </c>
      <c r="AT8" s="29">
        <f t="shared" si="0"/>
        <v>24.71</v>
      </c>
      <c r="AU8" s="29">
        <f t="shared" si="0"/>
        <v>9.04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0.24</v>
      </c>
      <c r="BB8" s="29">
        <f t="shared" si="0"/>
        <v>0</v>
      </c>
      <c r="BC8" s="29">
        <f t="shared" si="0"/>
        <v>0</v>
      </c>
      <c r="BD8" s="29">
        <f t="shared" si="0"/>
        <v>0.02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BO9+BO14+BO19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34</v>
      </c>
      <c r="C9" s="29">
        <f t="shared" ref="C9:BN9" si="2">C10</f>
        <v>59.29</v>
      </c>
      <c r="D9" s="29">
        <f t="shared" si="2"/>
        <v>25.1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16.73</v>
      </c>
      <c r="I9" s="29">
        <f t="shared" si="2"/>
        <v>8.37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0.2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0.2</v>
      </c>
      <c r="AS9" s="29">
        <f t="shared" si="2"/>
        <v>33.99</v>
      </c>
      <c r="AT9" s="29">
        <f t="shared" si="2"/>
        <v>24.71</v>
      </c>
      <c r="AU9" s="29">
        <f t="shared" si="2"/>
        <v>9.04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0.24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SUM(C11:C13)</f>
        <v>59.29</v>
      </c>
      <c r="D10" s="29">
        <f t="shared" si="4"/>
        <v>25.1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16.73</v>
      </c>
      <c r="I10" s="29">
        <f t="shared" si="4"/>
        <v>8.37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0.2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0.2</v>
      </c>
      <c r="AS10" s="29">
        <f t="shared" si="4"/>
        <v>33.99</v>
      </c>
      <c r="AT10" s="29">
        <f t="shared" si="4"/>
        <v>24.71</v>
      </c>
      <c r="AU10" s="29">
        <f t="shared" si="4"/>
        <v>9.04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0.24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34.19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0.2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0.2</v>
      </c>
      <c r="AS11" s="29">
        <v>33.99</v>
      </c>
      <c r="AT11" s="29">
        <v>24.71</v>
      </c>
      <c r="AU11" s="29">
        <v>9.04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0.24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16.73</v>
      </c>
      <c r="D12" s="29">
        <v>16.73</v>
      </c>
      <c r="E12" s="29">
        <v>0</v>
      </c>
      <c r="F12" s="29">
        <v>0</v>
      </c>
      <c r="G12" s="29">
        <v>0</v>
      </c>
      <c r="H12" s="29">
        <v>16.73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102</v>
      </c>
      <c r="B13" s="59" t="s">
        <v>103</v>
      </c>
      <c r="C13" s="29">
        <v>8.37</v>
      </c>
      <c r="D13" s="29">
        <v>8.37</v>
      </c>
      <c r="E13" s="29">
        <v>0</v>
      </c>
      <c r="F13" s="29">
        <v>0</v>
      </c>
      <c r="G13" s="29">
        <v>0</v>
      </c>
      <c r="H13" s="29">
        <v>0</v>
      </c>
      <c r="I13" s="29">
        <v>8.37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75" t="s">
        <v>104</v>
      </c>
      <c r="B14" s="59" t="s">
        <v>40</v>
      </c>
      <c r="C14" s="29">
        <f t="shared" ref="C14:BN14" si="6">C15+C17</f>
        <v>142.61</v>
      </c>
      <c r="D14" s="29">
        <f t="shared" si="6"/>
        <v>115.7</v>
      </c>
      <c r="E14" s="29">
        <f t="shared" si="6"/>
        <v>63.67</v>
      </c>
      <c r="F14" s="29">
        <f t="shared" si="6"/>
        <v>39.4</v>
      </c>
      <c r="G14" s="29">
        <f t="shared" si="6"/>
        <v>5.31</v>
      </c>
      <c r="H14" s="29">
        <f t="shared" si="6"/>
        <v>0</v>
      </c>
      <c r="I14" s="29">
        <f t="shared" si="6"/>
        <v>0</v>
      </c>
      <c r="J14" s="29">
        <f t="shared" si="6"/>
        <v>7.32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26.89</v>
      </c>
      <c r="R14" s="29">
        <f t="shared" si="6"/>
        <v>2.88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2</v>
      </c>
      <c r="W14" s="29">
        <f t="shared" si="6"/>
        <v>0</v>
      </c>
      <c r="X14" s="29">
        <f t="shared" si="6"/>
        <v>5.95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10.44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3.12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2.5</v>
      </c>
      <c r="AQ14" s="29">
        <f t="shared" si="6"/>
        <v>0</v>
      </c>
      <c r="AR14" s="29">
        <f t="shared" si="6"/>
        <v>0</v>
      </c>
      <c r="AS14" s="29">
        <f t="shared" si="6"/>
        <v>0.02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0.02</v>
      </c>
      <c r="BE14" s="29">
        <f t="shared" si="6"/>
        <v>0</v>
      </c>
      <c r="BF14" s="29">
        <f t="shared" si="6"/>
        <v>0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BO15+BO17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75" t="s">
        <v>105</v>
      </c>
      <c r="B15" s="59" t="s">
        <v>106</v>
      </c>
      <c r="C15" s="29">
        <f t="shared" ref="C15:BN15" si="8">C16</f>
        <v>135.29</v>
      </c>
      <c r="D15" s="29">
        <f t="shared" si="8"/>
        <v>108.38</v>
      </c>
      <c r="E15" s="29">
        <f t="shared" si="8"/>
        <v>63.67</v>
      </c>
      <c r="F15" s="29">
        <f t="shared" si="8"/>
        <v>39.4</v>
      </c>
      <c r="G15" s="29">
        <f t="shared" si="8"/>
        <v>5.31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26.89</v>
      </c>
      <c r="R15" s="29">
        <f t="shared" si="8"/>
        <v>2.88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2</v>
      </c>
      <c r="W15" s="29">
        <f t="shared" si="8"/>
        <v>0</v>
      </c>
      <c r="X15" s="29">
        <f t="shared" si="8"/>
        <v>5.95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10.44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3.12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2.5</v>
      </c>
      <c r="AQ15" s="29">
        <f t="shared" si="8"/>
        <v>0</v>
      </c>
      <c r="AR15" s="29">
        <f t="shared" si="8"/>
        <v>0</v>
      </c>
      <c r="AS15" s="29">
        <f t="shared" si="8"/>
        <v>0.02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0.02</v>
      </c>
      <c r="BE15" s="29">
        <f t="shared" si="8"/>
        <v>0</v>
      </c>
      <c r="BF15" s="29">
        <f t="shared" si="8"/>
        <v>0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0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75" t="s">
        <v>107</v>
      </c>
      <c r="B16" s="59" t="s">
        <v>108</v>
      </c>
      <c r="C16" s="29">
        <v>135.29</v>
      </c>
      <c r="D16" s="29">
        <v>108.38</v>
      </c>
      <c r="E16" s="29">
        <v>63.67</v>
      </c>
      <c r="F16" s="29">
        <v>39.4</v>
      </c>
      <c r="G16" s="29">
        <v>5.31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26.89</v>
      </c>
      <c r="R16" s="29">
        <v>2.88</v>
      </c>
      <c r="S16" s="29">
        <v>0</v>
      </c>
      <c r="T16" s="29">
        <v>0</v>
      </c>
      <c r="U16" s="29">
        <v>0</v>
      </c>
      <c r="V16" s="29">
        <v>2</v>
      </c>
      <c r="W16" s="29">
        <v>0</v>
      </c>
      <c r="X16" s="29">
        <v>5.95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10.44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3.12</v>
      </c>
      <c r="AM16" s="29">
        <v>0</v>
      </c>
      <c r="AN16" s="29">
        <v>0</v>
      </c>
      <c r="AO16" s="29">
        <v>0</v>
      </c>
      <c r="AP16" s="29">
        <v>2.5</v>
      </c>
      <c r="AQ16" s="29">
        <v>0</v>
      </c>
      <c r="AR16" s="29">
        <v>0</v>
      </c>
      <c r="AS16" s="29">
        <v>0.02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0.02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111</v>
      </c>
      <c r="B17" s="59" t="s">
        <v>112</v>
      </c>
      <c r="C17" s="29">
        <f t="shared" ref="C17:BN17" si="10">C18</f>
        <v>7.32</v>
      </c>
      <c r="D17" s="29">
        <f t="shared" si="10"/>
        <v>7.32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7.32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5" t="s">
        <v>113</v>
      </c>
      <c r="B18" s="59" t="s">
        <v>114</v>
      </c>
      <c r="C18" s="29">
        <v>7.32</v>
      </c>
      <c r="D18" s="29">
        <v>7.32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7.32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115</v>
      </c>
      <c r="B19" s="59" t="s">
        <v>62</v>
      </c>
      <c r="C19" s="29">
        <f t="shared" ref="C19:BN19" si="12">C20</f>
        <v>11.91</v>
      </c>
      <c r="D19" s="29">
        <f t="shared" si="12"/>
        <v>11.91</v>
      </c>
      <c r="E19" s="29">
        <f t="shared" si="12"/>
        <v>0</v>
      </c>
      <c r="F19" s="29">
        <f t="shared" si="12"/>
        <v>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11.91</v>
      </c>
      <c r="N19" s="29">
        <f t="shared" si="12"/>
        <v>0</v>
      </c>
      <c r="O19" s="29">
        <f t="shared" si="12"/>
        <v>0</v>
      </c>
      <c r="P19" s="29">
        <f t="shared" si="12"/>
        <v>0</v>
      </c>
      <c r="Q19" s="29">
        <f t="shared" si="12"/>
        <v>0</v>
      </c>
      <c r="R19" s="29">
        <f t="shared" si="12"/>
        <v>0</v>
      </c>
      <c r="S19" s="29">
        <f t="shared" si="12"/>
        <v>0</v>
      </c>
      <c r="T19" s="29">
        <f t="shared" si="12"/>
        <v>0</v>
      </c>
      <c r="U19" s="29">
        <f t="shared" si="12"/>
        <v>0</v>
      </c>
      <c r="V19" s="29">
        <f t="shared" si="12"/>
        <v>0</v>
      </c>
      <c r="W19" s="29">
        <f t="shared" si="12"/>
        <v>0</v>
      </c>
      <c r="X19" s="29">
        <f t="shared" si="12"/>
        <v>0</v>
      </c>
      <c r="Y19" s="29">
        <f t="shared" si="12"/>
        <v>0</v>
      </c>
      <c r="Z19" s="29">
        <f t="shared" si="12"/>
        <v>0</v>
      </c>
      <c r="AA19" s="29">
        <f t="shared" si="12"/>
        <v>0</v>
      </c>
      <c r="AB19" s="29">
        <f t="shared" si="12"/>
        <v>0</v>
      </c>
      <c r="AC19" s="29">
        <f t="shared" si="12"/>
        <v>0</v>
      </c>
      <c r="AD19" s="29">
        <f t="shared" si="12"/>
        <v>0</v>
      </c>
      <c r="AE19" s="29">
        <f t="shared" si="12"/>
        <v>0</v>
      </c>
      <c r="AF19" s="29">
        <f t="shared" si="12"/>
        <v>0</v>
      </c>
      <c r="AG19" s="29">
        <f t="shared" si="12"/>
        <v>0</v>
      </c>
      <c r="AH19" s="29">
        <f t="shared" si="12"/>
        <v>0</v>
      </c>
      <c r="AI19" s="29">
        <f t="shared" si="12"/>
        <v>0</v>
      </c>
      <c r="AJ19" s="29">
        <f t="shared" si="12"/>
        <v>0</v>
      </c>
      <c r="AK19" s="29">
        <f t="shared" si="12"/>
        <v>0</v>
      </c>
      <c r="AL19" s="29">
        <f t="shared" si="12"/>
        <v>0</v>
      </c>
      <c r="AM19" s="29">
        <f t="shared" si="12"/>
        <v>0</v>
      </c>
      <c r="AN19" s="29">
        <f t="shared" si="12"/>
        <v>0</v>
      </c>
      <c r="AO19" s="29">
        <f t="shared" si="12"/>
        <v>0</v>
      </c>
      <c r="AP19" s="29">
        <f t="shared" si="12"/>
        <v>0</v>
      </c>
      <c r="AQ19" s="29">
        <f t="shared" si="12"/>
        <v>0</v>
      </c>
      <c r="AR19" s="29">
        <f t="shared" si="12"/>
        <v>0</v>
      </c>
      <c r="AS19" s="29">
        <f t="shared" si="12"/>
        <v>0</v>
      </c>
      <c r="AT19" s="29">
        <f t="shared" si="12"/>
        <v>0</v>
      </c>
      <c r="AU19" s="29">
        <f t="shared" si="12"/>
        <v>0</v>
      </c>
      <c r="AV19" s="29">
        <f t="shared" si="12"/>
        <v>0</v>
      </c>
      <c r="AW19" s="29">
        <f t="shared" si="12"/>
        <v>0</v>
      </c>
      <c r="AX19" s="29">
        <f t="shared" si="12"/>
        <v>0</v>
      </c>
      <c r="AY19" s="29">
        <f t="shared" si="12"/>
        <v>0</v>
      </c>
      <c r="AZ19" s="29">
        <f t="shared" si="12"/>
        <v>0</v>
      </c>
      <c r="BA19" s="29">
        <f t="shared" si="12"/>
        <v>0</v>
      </c>
      <c r="BB19" s="29">
        <f t="shared" si="12"/>
        <v>0</v>
      </c>
      <c r="BC19" s="29">
        <f t="shared" si="12"/>
        <v>0</v>
      </c>
      <c r="BD19" s="29">
        <f t="shared" si="12"/>
        <v>0</v>
      </c>
      <c r="BE19" s="29">
        <f t="shared" si="12"/>
        <v>0</v>
      </c>
      <c r="BF19" s="29">
        <f t="shared" si="12"/>
        <v>0</v>
      </c>
      <c r="BG19" s="29">
        <f t="shared" si="12"/>
        <v>0</v>
      </c>
      <c r="BH19" s="29">
        <f t="shared" si="12"/>
        <v>0</v>
      </c>
      <c r="BI19" s="29">
        <f t="shared" si="12"/>
        <v>0</v>
      </c>
      <c r="BJ19" s="29">
        <f t="shared" si="12"/>
        <v>0</v>
      </c>
      <c r="BK19" s="29">
        <f t="shared" si="12"/>
        <v>0</v>
      </c>
      <c r="BL19" s="29">
        <f t="shared" si="12"/>
        <v>0</v>
      </c>
      <c r="BM19" s="29">
        <f t="shared" si="12"/>
        <v>0</v>
      </c>
      <c r="BN19" s="29">
        <f t="shared" si="12"/>
        <v>0</v>
      </c>
      <c r="BO19" s="29">
        <f t="shared" ref="BO19:CV19" si="13">BO20</f>
        <v>0</v>
      </c>
      <c r="BP19" s="29">
        <f t="shared" si="13"/>
        <v>0</v>
      </c>
      <c r="BQ19" s="29">
        <f t="shared" si="13"/>
        <v>0</v>
      </c>
      <c r="BR19" s="29">
        <f t="shared" si="13"/>
        <v>0</v>
      </c>
      <c r="BS19" s="29">
        <f t="shared" si="13"/>
        <v>0</v>
      </c>
      <c r="BT19" s="29">
        <f t="shared" si="13"/>
        <v>0</v>
      </c>
      <c r="BU19" s="29">
        <f t="shared" si="13"/>
        <v>0</v>
      </c>
      <c r="BV19" s="29">
        <f t="shared" si="13"/>
        <v>0</v>
      </c>
      <c r="BW19" s="29">
        <f t="shared" si="13"/>
        <v>0</v>
      </c>
      <c r="BX19" s="29">
        <f t="shared" si="13"/>
        <v>0</v>
      </c>
      <c r="BY19" s="29">
        <f t="shared" si="13"/>
        <v>0</v>
      </c>
      <c r="BZ19" s="29">
        <f t="shared" si="13"/>
        <v>0</v>
      </c>
      <c r="CA19" s="29">
        <f t="shared" si="13"/>
        <v>0</v>
      </c>
      <c r="CB19" s="29">
        <f t="shared" si="13"/>
        <v>0</v>
      </c>
      <c r="CC19" s="29">
        <f t="shared" si="13"/>
        <v>0</v>
      </c>
      <c r="CD19" s="29">
        <f t="shared" si="13"/>
        <v>0</v>
      </c>
      <c r="CE19" s="29">
        <f t="shared" si="13"/>
        <v>0</v>
      </c>
      <c r="CF19" s="29">
        <f t="shared" si="13"/>
        <v>0</v>
      </c>
      <c r="CG19" s="29">
        <f t="shared" si="13"/>
        <v>0</v>
      </c>
      <c r="CH19" s="29">
        <f t="shared" si="13"/>
        <v>0</v>
      </c>
      <c r="CI19" s="29">
        <f t="shared" si="13"/>
        <v>0</v>
      </c>
      <c r="CJ19" s="29">
        <f t="shared" si="13"/>
        <v>0</v>
      </c>
      <c r="CK19" s="29">
        <f t="shared" si="13"/>
        <v>0</v>
      </c>
      <c r="CL19" s="29">
        <f t="shared" si="13"/>
        <v>0</v>
      </c>
      <c r="CM19" s="29">
        <f t="shared" si="13"/>
        <v>0</v>
      </c>
      <c r="CN19" s="29">
        <f t="shared" si="13"/>
        <v>0</v>
      </c>
      <c r="CO19" s="29">
        <f t="shared" si="13"/>
        <v>0</v>
      </c>
      <c r="CP19" s="29">
        <f t="shared" si="13"/>
        <v>0</v>
      </c>
      <c r="CQ19" s="29">
        <f t="shared" si="13"/>
        <v>0</v>
      </c>
      <c r="CR19" s="29">
        <f t="shared" si="13"/>
        <v>0</v>
      </c>
      <c r="CS19" s="29">
        <f t="shared" si="13"/>
        <v>0</v>
      </c>
      <c r="CT19" s="29">
        <f t="shared" si="13"/>
        <v>0</v>
      </c>
      <c r="CU19" s="29">
        <f t="shared" si="13"/>
        <v>0</v>
      </c>
      <c r="CV19" s="29">
        <f t="shared" si="13"/>
        <v>0</v>
      </c>
      <c r="CW19"/>
    </row>
    <row r="20" s="3" customFormat="1" ht="24" customHeight="1" spans="1:101">
      <c r="A20" s="75" t="s">
        <v>116</v>
      </c>
      <c r="B20" s="59" t="s">
        <v>117</v>
      </c>
      <c r="C20" s="29">
        <f t="shared" ref="C20:BN20" si="14">C21</f>
        <v>11.91</v>
      </c>
      <c r="D20" s="29">
        <f t="shared" si="14"/>
        <v>11.91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11.91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5" t="s">
        <v>118</v>
      </c>
      <c r="B21" s="59" t="s">
        <v>30</v>
      </c>
      <c r="C21" s="29">
        <v>11.91</v>
      </c>
      <c r="D21" s="29">
        <v>11.91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11.91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226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227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135</v>
      </c>
      <c r="D5" s="49" t="s">
        <v>228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136</v>
      </c>
      <c r="F6" s="54"/>
      <c r="G6" s="54"/>
      <c r="H6" s="55"/>
      <c r="I6" s="52" t="s">
        <v>137</v>
      </c>
    </row>
    <row r="7" s="40" customFormat="1" ht="9" customHeight="1" spans="1:9">
      <c r="A7" s="47"/>
      <c r="B7" s="47"/>
      <c r="C7" s="51"/>
      <c r="D7" s="56"/>
      <c r="E7" s="52" t="s">
        <v>122</v>
      </c>
      <c r="F7" s="52" t="s">
        <v>123</v>
      </c>
      <c r="G7" s="52" t="s">
        <v>124</v>
      </c>
      <c r="H7" s="52" t="s">
        <v>126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I10" sqref="I10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230</v>
      </c>
      <c r="B2" s="32"/>
      <c r="C2" s="32"/>
      <c r="D2" s="32"/>
    </row>
    <row r="3" customHeight="1" spans="1:4">
      <c r="A3" s="33"/>
      <c r="B3" s="33"/>
      <c r="C3" s="33"/>
      <c r="D3" s="34" t="s">
        <v>231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232</v>
      </c>
      <c r="B5" s="37" t="s">
        <v>233</v>
      </c>
      <c r="C5" s="37" t="s">
        <v>234</v>
      </c>
      <c r="D5" s="37" t="s">
        <v>235</v>
      </c>
    </row>
    <row r="6" s="31" customFormat="1" ht="27" customHeight="1" spans="1:4">
      <c r="A6" s="37" t="s">
        <v>236</v>
      </c>
      <c r="B6" s="38"/>
      <c r="C6" s="29">
        <v>2.5</v>
      </c>
      <c r="D6" s="29">
        <v>2.5</v>
      </c>
    </row>
    <row r="7" s="31" customFormat="1" ht="27" customHeight="1" spans="1:4">
      <c r="A7" s="39" t="s">
        <v>237</v>
      </c>
      <c r="B7" s="38"/>
      <c r="C7" s="29">
        <v>0</v>
      </c>
      <c r="D7" s="29">
        <v>0</v>
      </c>
    </row>
    <row r="8" s="31" customFormat="1" ht="27" customHeight="1" spans="1:4">
      <c r="A8" s="39" t="s">
        <v>238</v>
      </c>
      <c r="B8" s="38"/>
      <c r="C8" s="29">
        <v>0</v>
      </c>
      <c r="D8" s="29">
        <v>0</v>
      </c>
    </row>
    <row r="9" s="31" customFormat="1" ht="27" customHeight="1" spans="1:4">
      <c r="A9" s="39" t="s">
        <v>239</v>
      </c>
      <c r="B9" s="38"/>
      <c r="C9" s="29">
        <v>2.5</v>
      </c>
      <c r="D9" s="29">
        <v>2.5</v>
      </c>
    </row>
    <row r="10" s="31" customFormat="1" ht="27" customHeight="1" spans="1:4">
      <c r="A10" s="39" t="s">
        <v>240</v>
      </c>
      <c r="B10" s="38"/>
      <c r="C10" s="29">
        <v>2.5</v>
      </c>
      <c r="D10" s="29">
        <v>2.5</v>
      </c>
    </row>
    <row r="11" s="31" customFormat="1" ht="27" customHeight="1" spans="1:4">
      <c r="A11" s="39" t="s">
        <v>241</v>
      </c>
      <c r="B11" s="38"/>
      <c r="C11" s="29">
        <v>0</v>
      </c>
      <c r="D11" s="29">
        <v>0</v>
      </c>
    </row>
    <row r="12" customHeight="1" spans="1:4">
      <c r="A12" s="3"/>
      <c r="B12" s="3"/>
      <c r="C12" s="3"/>
      <c r="D12" s="3"/>
    </row>
    <row r="13" customHeight="1" spans="1:4">
      <c r="A13" s="3"/>
      <c r="B13" s="3"/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21" sqref="E2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 t="s">
        <v>244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245</v>
      </c>
      <c r="B5" s="23" t="s">
        <v>246</v>
      </c>
      <c r="C5" s="24" t="s">
        <v>247</v>
      </c>
      <c r="D5" s="23" t="s">
        <v>248</v>
      </c>
      <c r="E5" s="23" t="s">
        <v>249</v>
      </c>
      <c r="F5" s="23" t="s">
        <v>250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52.1</v>
      </c>
      <c r="H9" s="29">
        <f t="shared" si="0"/>
        <v>52.1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SUM(G11:G18)</f>
        <v>52.1</v>
      </c>
      <c r="H10" s="29">
        <f t="shared" si="1"/>
        <v>52.1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244</v>
      </c>
      <c r="B11" s="28" t="s">
        <v>123</v>
      </c>
      <c r="C11" s="27" t="s">
        <v>251</v>
      </c>
      <c r="D11" s="27" t="s">
        <v>252</v>
      </c>
      <c r="E11" s="27" t="s">
        <v>253</v>
      </c>
      <c r="F11" s="27" t="s">
        <v>253</v>
      </c>
      <c r="G11" s="29">
        <v>6</v>
      </c>
      <c r="H11" s="29">
        <v>6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244</v>
      </c>
      <c r="B12" s="28" t="s">
        <v>123</v>
      </c>
      <c r="C12" s="27" t="s">
        <v>254</v>
      </c>
      <c r="D12" s="27" t="s">
        <v>255</v>
      </c>
      <c r="E12" s="27" t="s">
        <v>253</v>
      </c>
      <c r="F12" s="27" t="s">
        <v>253</v>
      </c>
      <c r="G12" s="29">
        <v>10</v>
      </c>
      <c r="H12" s="29">
        <v>10</v>
      </c>
      <c r="I12" s="29">
        <v>0</v>
      </c>
      <c r="J12" s="29">
        <v>0</v>
      </c>
      <c r="K12" s="29">
        <v>0</v>
      </c>
      <c r="L12" s="29">
        <v>0</v>
      </c>
    </row>
    <row r="13" ht="24" customHeight="1" spans="1:12">
      <c r="A13" s="27" t="s">
        <v>244</v>
      </c>
      <c r="B13" s="28" t="s">
        <v>123</v>
      </c>
      <c r="C13" s="27" t="s">
        <v>256</v>
      </c>
      <c r="D13" s="27" t="s">
        <v>257</v>
      </c>
      <c r="E13" s="27" t="s">
        <v>253</v>
      </c>
      <c r="F13" s="27" t="s">
        <v>253</v>
      </c>
      <c r="G13" s="29">
        <v>2</v>
      </c>
      <c r="H13" s="29">
        <v>2</v>
      </c>
      <c r="I13" s="29">
        <v>0</v>
      </c>
      <c r="J13" s="29">
        <v>0</v>
      </c>
      <c r="K13" s="29">
        <v>0</v>
      </c>
      <c r="L13" s="29">
        <v>0</v>
      </c>
    </row>
    <row r="14" ht="24" customHeight="1" spans="1:12">
      <c r="A14" s="27" t="s">
        <v>244</v>
      </c>
      <c r="B14" s="28" t="s">
        <v>123</v>
      </c>
      <c r="C14" s="27" t="s">
        <v>258</v>
      </c>
      <c r="D14" s="27" t="s">
        <v>259</v>
      </c>
      <c r="E14" s="27" t="s">
        <v>253</v>
      </c>
      <c r="F14" s="27" t="s">
        <v>253</v>
      </c>
      <c r="G14" s="29">
        <v>5</v>
      </c>
      <c r="H14" s="29">
        <v>5</v>
      </c>
      <c r="I14" s="29">
        <v>0</v>
      </c>
      <c r="J14" s="29">
        <v>0</v>
      </c>
      <c r="K14" s="29">
        <v>0</v>
      </c>
      <c r="L14" s="29">
        <v>0</v>
      </c>
    </row>
    <row r="15" ht="24" customHeight="1" spans="1:12">
      <c r="A15" s="27" t="s">
        <v>244</v>
      </c>
      <c r="B15" s="28" t="s">
        <v>123</v>
      </c>
      <c r="C15" s="27" t="s">
        <v>260</v>
      </c>
      <c r="D15" s="27" t="s">
        <v>261</v>
      </c>
      <c r="E15" s="27" t="s">
        <v>253</v>
      </c>
      <c r="F15" s="27" t="s">
        <v>253</v>
      </c>
      <c r="G15" s="29">
        <v>2.1</v>
      </c>
      <c r="H15" s="29">
        <v>2.1</v>
      </c>
      <c r="I15" s="29">
        <v>0</v>
      </c>
      <c r="J15" s="29">
        <v>0</v>
      </c>
      <c r="K15" s="29">
        <v>0</v>
      </c>
      <c r="L15" s="29">
        <v>0</v>
      </c>
    </row>
    <row r="16" ht="24" customHeight="1" spans="1:12">
      <c r="A16" s="27" t="s">
        <v>244</v>
      </c>
      <c r="B16" s="28" t="s">
        <v>123</v>
      </c>
      <c r="C16" s="27" t="s">
        <v>262</v>
      </c>
      <c r="D16" s="27" t="s">
        <v>263</v>
      </c>
      <c r="E16" s="27" t="s">
        <v>253</v>
      </c>
      <c r="F16" s="27" t="s">
        <v>253</v>
      </c>
      <c r="G16" s="29">
        <v>4</v>
      </c>
      <c r="H16" s="29">
        <v>4</v>
      </c>
      <c r="I16" s="29">
        <v>0</v>
      </c>
      <c r="J16" s="29">
        <v>0</v>
      </c>
      <c r="K16" s="29">
        <v>0</v>
      </c>
      <c r="L16" s="29">
        <v>0</v>
      </c>
    </row>
    <row r="17" ht="24" customHeight="1" spans="1:12">
      <c r="A17" s="27" t="s">
        <v>244</v>
      </c>
      <c r="B17" s="28" t="s">
        <v>123</v>
      </c>
      <c r="C17" s="27" t="s">
        <v>264</v>
      </c>
      <c r="D17" s="27" t="s">
        <v>265</v>
      </c>
      <c r="E17" s="27" t="s">
        <v>253</v>
      </c>
      <c r="F17" s="27" t="s">
        <v>253</v>
      </c>
      <c r="G17" s="29">
        <v>8</v>
      </c>
      <c r="H17" s="29">
        <v>8</v>
      </c>
      <c r="I17" s="29">
        <v>0</v>
      </c>
      <c r="J17" s="29">
        <v>0</v>
      </c>
      <c r="K17" s="29">
        <v>0</v>
      </c>
      <c r="L17" s="29">
        <v>0</v>
      </c>
    </row>
    <row r="18" ht="24" customHeight="1" spans="1:12">
      <c r="A18" s="27" t="s">
        <v>244</v>
      </c>
      <c r="B18" s="28" t="s">
        <v>123</v>
      </c>
      <c r="C18" s="27" t="s">
        <v>266</v>
      </c>
      <c r="D18" s="27" t="s">
        <v>267</v>
      </c>
      <c r="E18" s="27" t="s">
        <v>268</v>
      </c>
      <c r="F18" s="27" t="s">
        <v>253</v>
      </c>
      <c r="G18" s="29">
        <v>15</v>
      </c>
      <c r="H18" s="29">
        <v>15</v>
      </c>
      <c r="I18" s="29">
        <v>0</v>
      </c>
      <c r="J18" s="29">
        <v>0</v>
      </c>
      <c r="K18" s="29">
        <v>0</v>
      </c>
      <c r="L18" s="29">
        <v>0</v>
      </c>
    </row>
    <row r="19" ht="24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270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271</v>
      </c>
      <c r="B4" s="9" t="s">
        <v>245</v>
      </c>
      <c r="C4" s="9" t="s">
        <v>272</v>
      </c>
      <c r="D4" s="9"/>
      <c r="E4" s="9"/>
      <c r="F4" s="9"/>
      <c r="G4" s="9" t="s">
        <v>273</v>
      </c>
      <c r="H4" s="9" t="s">
        <v>274</v>
      </c>
      <c r="I4" s="9" t="s">
        <v>275</v>
      </c>
      <c r="J4" s="9" t="s">
        <v>276</v>
      </c>
      <c r="K4" s="9" t="s">
        <v>277</v>
      </c>
      <c r="L4" s="9"/>
      <c r="M4" s="9"/>
      <c r="N4" s="9"/>
      <c r="O4" s="9"/>
      <c r="P4" s="9"/>
      <c r="Q4" s="9"/>
      <c r="R4" s="9"/>
      <c r="S4" s="13" t="s">
        <v>278</v>
      </c>
      <c r="T4" s="14"/>
      <c r="U4" s="15" t="s">
        <v>279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280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281</v>
      </c>
      <c r="BB4" s="15"/>
      <c r="BC4" s="15"/>
      <c r="BD4" s="15"/>
      <c r="BE4" s="9" t="s">
        <v>282</v>
      </c>
      <c r="BF4" s="9" t="s">
        <v>283</v>
      </c>
      <c r="BG4" s="9"/>
      <c r="BH4" s="9"/>
      <c r="BI4" s="9" t="s">
        <v>284</v>
      </c>
      <c r="BJ4" s="9" t="s">
        <v>285</v>
      </c>
      <c r="BK4" s="9" t="s">
        <v>286</v>
      </c>
      <c r="BL4" s="9" t="s">
        <v>287</v>
      </c>
      <c r="BM4" s="9" t="s">
        <v>288</v>
      </c>
    </row>
    <row r="5" s="3" customFormat="1" ht="12" customHeight="1" spans="1:65">
      <c r="A5" s="9"/>
      <c r="B5" s="9"/>
      <c r="C5" s="9" t="s">
        <v>289</v>
      </c>
      <c r="D5" s="9" t="s">
        <v>290</v>
      </c>
      <c r="E5" s="9" t="s">
        <v>291</v>
      </c>
      <c r="F5" s="9" t="s">
        <v>85</v>
      </c>
      <c r="G5" s="9"/>
      <c r="H5" s="9"/>
      <c r="I5" s="9"/>
      <c r="J5" s="9"/>
      <c r="K5" s="9" t="s">
        <v>87</v>
      </c>
      <c r="L5" s="9" t="s">
        <v>292</v>
      </c>
      <c r="M5" s="9" t="s">
        <v>293</v>
      </c>
      <c r="N5" s="9" t="s">
        <v>294</v>
      </c>
      <c r="O5" s="9" t="s">
        <v>295</v>
      </c>
      <c r="P5" s="9" t="s">
        <v>296</v>
      </c>
      <c r="Q5" s="9" t="s">
        <v>89</v>
      </c>
      <c r="R5" s="9" t="s">
        <v>297</v>
      </c>
      <c r="S5" s="9" t="s">
        <v>298</v>
      </c>
      <c r="T5" s="9" t="s">
        <v>299</v>
      </c>
      <c r="U5" s="15" t="s">
        <v>300</v>
      </c>
      <c r="V5" s="15"/>
      <c r="W5" s="15"/>
      <c r="X5" s="15"/>
      <c r="Y5" s="15" t="s">
        <v>301</v>
      </c>
      <c r="Z5" s="15"/>
      <c r="AA5" s="15"/>
      <c r="AB5" s="15"/>
      <c r="AC5" s="15" t="s">
        <v>302</v>
      </c>
      <c r="AD5" s="15"/>
      <c r="AE5" s="15"/>
      <c r="AF5" s="15"/>
      <c r="AG5" s="15" t="s">
        <v>303</v>
      </c>
      <c r="AH5" s="15"/>
      <c r="AI5" s="15"/>
      <c r="AJ5" s="15"/>
      <c r="AK5" s="15" t="s">
        <v>304</v>
      </c>
      <c r="AL5" s="15"/>
      <c r="AM5" s="15"/>
      <c r="AN5" s="15"/>
      <c r="AO5" s="15" t="s">
        <v>305</v>
      </c>
      <c r="AP5" s="15"/>
      <c r="AQ5" s="15"/>
      <c r="AR5" s="15"/>
      <c r="AS5" s="15" t="s">
        <v>306</v>
      </c>
      <c r="AT5" s="15"/>
      <c r="AU5" s="15"/>
      <c r="AV5" s="15"/>
      <c r="AW5" s="15" t="s">
        <v>307</v>
      </c>
      <c r="AX5" s="15"/>
      <c r="AY5" s="15"/>
      <c r="AZ5" s="15"/>
      <c r="BA5" s="15" t="s">
        <v>308</v>
      </c>
      <c r="BB5" s="15"/>
      <c r="BC5" s="15"/>
      <c r="BD5" s="15"/>
      <c r="BE5" s="9"/>
      <c r="BF5" s="9" t="s">
        <v>309</v>
      </c>
      <c r="BG5" s="9" t="s">
        <v>310</v>
      </c>
      <c r="BH5" s="9" t="s">
        <v>311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312</v>
      </c>
      <c r="V6" s="9"/>
      <c r="W6" s="9" t="s">
        <v>313</v>
      </c>
      <c r="X6" s="9"/>
      <c r="Y6" s="9" t="s">
        <v>312</v>
      </c>
      <c r="Z6" s="9"/>
      <c r="AA6" s="9" t="s">
        <v>313</v>
      </c>
      <c r="AB6" s="9"/>
      <c r="AC6" s="9" t="s">
        <v>312</v>
      </c>
      <c r="AD6" s="9"/>
      <c r="AE6" s="9" t="s">
        <v>313</v>
      </c>
      <c r="AF6" s="9"/>
      <c r="AG6" s="9" t="s">
        <v>312</v>
      </c>
      <c r="AH6" s="9"/>
      <c r="AI6" s="9" t="s">
        <v>313</v>
      </c>
      <c r="AJ6" s="9"/>
      <c r="AK6" s="9" t="s">
        <v>312</v>
      </c>
      <c r="AL6" s="9"/>
      <c r="AM6" s="9" t="s">
        <v>313</v>
      </c>
      <c r="AN6" s="9"/>
      <c r="AO6" s="9" t="s">
        <v>312</v>
      </c>
      <c r="AP6" s="9"/>
      <c r="AQ6" s="9" t="s">
        <v>313</v>
      </c>
      <c r="AR6" s="9"/>
      <c r="AS6" s="9" t="s">
        <v>312</v>
      </c>
      <c r="AT6" s="9"/>
      <c r="AU6" s="9" t="s">
        <v>313</v>
      </c>
      <c r="AV6" s="9"/>
      <c r="AW6" s="9" t="s">
        <v>312</v>
      </c>
      <c r="AX6" s="9"/>
      <c r="AY6" s="9" t="s">
        <v>313</v>
      </c>
      <c r="AZ6" s="9"/>
      <c r="BA6" s="9" t="s">
        <v>312</v>
      </c>
      <c r="BB6" s="9"/>
      <c r="BC6" s="9" t="s">
        <v>313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314</v>
      </c>
      <c r="V7" s="9" t="s">
        <v>315</v>
      </c>
      <c r="W7" s="9" t="s">
        <v>314</v>
      </c>
      <c r="X7" s="9" t="s">
        <v>315</v>
      </c>
      <c r="Y7" s="9" t="s">
        <v>314</v>
      </c>
      <c r="Z7" s="9" t="s">
        <v>315</v>
      </c>
      <c r="AA7" s="9" t="s">
        <v>314</v>
      </c>
      <c r="AB7" s="9" t="s">
        <v>315</v>
      </c>
      <c r="AC7" s="9" t="s">
        <v>314</v>
      </c>
      <c r="AD7" s="9" t="s">
        <v>315</v>
      </c>
      <c r="AE7" s="9" t="s">
        <v>314</v>
      </c>
      <c r="AF7" s="9" t="s">
        <v>315</v>
      </c>
      <c r="AG7" s="9" t="s">
        <v>314</v>
      </c>
      <c r="AH7" s="9" t="s">
        <v>315</v>
      </c>
      <c r="AI7" s="9" t="s">
        <v>314</v>
      </c>
      <c r="AJ7" s="9" t="s">
        <v>315</v>
      </c>
      <c r="AK7" s="9" t="s">
        <v>314</v>
      </c>
      <c r="AL7" s="9" t="s">
        <v>315</v>
      </c>
      <c r="AM7" s="9" t="s">
        <v>314</v>
      </c>
      <c r="AN7" s="9" t="s">
        <v>315</v>
      </c>
      <c r="AO7" s="9" t="s">
        <v>314</v>
      </c>
      <c r="AP7" s="9" t="s">
        <v>315</v>
      </c>
      <c r="AQ7" s="9" t="s">
        <v>314</v>
      </c>
      <c r="AR7" s="9" t="s">
        <v>315</v>
      </c>
      <c r="AS7" s="9" t="s">
        <v>314</v>
      </c>
      <c r="AT7" s="9" t="s">
        <v>315</v>
      </c>
      <c r="AU7" s="9" t="s">
        <v>314</v>
      </c>
      <c r="AV7" s="9" t="s">
        <v>315</v>
      </c>
      <c r="AW7" s="9" t="s">
        <v>314</v>
      </c>
      <c r="AX7" s="9" t="s">
        <v>315</v>
      </c>
      <c r="AY7" s="9" t="s">
        <v>314</v>
      </c>
      <c r="AZ7" s="9" t="s">
        <v>315</v>
      </c>
      <c r="BA7" s="9" t="s">
        <v>314</v>
      </c>
      <c r="BB7" s="9" t="s">
        <v>315</v>
      </c>
      <c r="BC7" s="9" t="s">
        <v>314</v>
      </c>
      <c r="BD7" s="9" t="s">
        <v>315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52.1</v>
      </c>
      <c r="K8" s="12">
        <f t="shared" si="0"/>
        <v>52.1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52.1</v>
      </c>
      <c r="K9" s="12">
        <f t="shared" si="1"/>
        <v>52.1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316</v>
      </c>
      <c r="C10" s="11"/>
      <c r="D10" s="11"/>
      <c r="E10" s="11"/>
      <c r="F10" s="10"/>
      <c r="G10" s="11"/>
      <c r="H10" s="11"/>
      <c r="I10" s="11"/>
      <c r="J10" s="12">
        <f t="shared" ref="J10:R10" si="2">SUM(J11:J18)</f>
        <v>52.1</v>
      </c>
      <c r="K10" s="12">
        <f t="shared" si="2"/>
        <v>52.1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317</v>
      </c>
      <c r="C11" s="11" t="s">
        <v>104</v>
      </c>
      <c r="D11" s="11" t="s">
        <v>318</v>
      </c>
      <c r="E11" s="11" t="s">
        <v>319</v>
      </c>
      <c r="F11" s="10" t="s">
        <v>320</v>
      </c>
      <c r="G11" s="11" t="s">
        <v>258</v>
      </c>
      <c r="H11" s="11" t="s">
        <v>321</v>
      </c>
      <c r="I11" s="11" t="s">
        <v>322</v>
      </c>
      <c r="J11" s="12">
        <v>5</v>
      </c>
      <c r="K11" s="12">
        <v>5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323</v>
      </c>
      <c r="T11" s="11"/>
      <c r="U11" s="11" t="s">
        <v>324</v>
      </c>
      <c r="V11" s="11" t="s">
        <v>325</v>
      </c>
      <c r="W11" s="11" t="s">
        <v>326</v>
      </c>
      <c r="X11" s="11" t="s">
        <v>327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328</v>
      </c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329</v>
      </c>
      <c r="BB11" s="11" t="s">
        <v>330</v>
      </c>
      <c r="BC11" s="11"/>
      <c r="BD11" s="11"/>
      <c r="BE11" s="11" t="s">
        <v>331</v>
      </c>
      <c r="BF11" s="11"/>
      <c r="BG11" s="11"/>
      <c r="BH11" s="11" t="s">
        <v>332</v>
      </c>
      <c r="BI11" s="11" t="s">
        <v>333</v>
      </c>
      <c r="BJ11" s="11"/>
      <c r="BK11" s="11" t="s">
        <v>334</v>
      </c>
      <c r="BL11" s="11" t="s">
        <v>335</v>
      </c>
      <c r="BM11" s="11" t="s">
        <v>268</v>
      </c>
    </row>
    <row r="12" s="3" customFormat="1" ht="19.5" customHeight="1" spans="1:65">
      <c r="A12" s="10" t="s">
        <v>1</v>
      </c>
      <c r="B12" s="11" t="s">
        <v>317</v>
      </c>
      <c r="C12" s="11" t="s">
        <v>104</v>
      </c>
      <c r="D12" s="11" t="s">
        <v>318</v>
      </c>
      <c r="E12" s="11" t="s">
        <v>319</v>
      </c>
      <c r="F12" s="10" t="s">
        <v>320</v>
      </c>
      <c r="G12" s="11" t="s">
        <v>266</v>
      </c>
      <c r="H12" s="11" t="s">
        <v>321</v>
      </c>
      <c r="I12" s="11" t="s">
        <v>322</v>
      </c>
      <c r="J12" s="12">
        <v>15</v>
      </c>
      <c r="K12" s="12">
        <v>15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336</v>
      </c>
      <c r="T12" s="11"/>
      <c r="U12" s="11" t="s">
        <v>337</v>
      </c>
      <c r="V12" s="11" t="s">
        <v>338</v>
      </c>
      <c r="W12" s="11" t="s">
        <v>339</v>
      </c>
      <c r="X12" s="11" t="s">
        <v>340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341</v>
      </c>
      <c r="AP12" s="11" t="s">
        <v>342</v>
      </c>
      <c r="AQ12" s="11" t="s">
        <v>343</v>
      </c>
      <c r="AR12" s="11" t="s">
        <v>344</v>
      </c>
      <c r="AS12" s="11"/>
      <c r="AT12" s="11"/>
      <c r="AU12" s="11"/>
      <c r="AV12" s="11"/>
      <c r="AW12" s="11"/>
      <c r="AX12" s="11"/>
      <c r="AY12" s="11"/>
      <c r="AZ12" s="11"/>
      <c r="BA12" s="11" t="s">
        <v>345</v>
      </c>
      <c r="BB12" s="11" t="s">
        <v>346</v>
      </c>
      <c r="BC12" s="11"/>
      <c r="BD12" s="11"/>
      <c r="BE12" s="11" t="s">
        <v>331</v>
      </c>
      <c r="BF12" s="11"/>
      <c r="BG12" s="11"/>
      <c r="BH12" s="11" t="s">
        <v>332</v>
      </c>
      <c r="BI12" s="11" t="s">
        <v>333</v>
      </c>
      <c r="BJ12" s="11" t="s">
        <v>347</v>
      </c>
      <c r="BK12" s="11" t="s">
        <v>334</v>
      </c>
      <c r="BL12" s="11" t="s">
        <v>335</v>
      </c>
      <c r="BM12" s="11" t="s">
        <v>268</v>
      </c>
    </row>
    <row r="13" s="3" customFormat="1" ht="19.5" customHeight="1" spans="1:65">
      <c r="A13" s="10" t="s">
        <v>1</v>
      </c>
      <c r="B13" s="11" t="s">
        <v>317</v>
      </c>
      <c r="C13" s="11" t="s">
        <v>104</v>
      </c>
      <c r="D13" s="11" t="s">
        <v>318</v>
      </c>
      <c r="E13" s="11" t="s">
        <v>319</v>
      </c>
      <c r="F13" s="10" t="s">
        <v>320</v>
      </c>
      <c r="G13" s="11" t="s">
        <v>260</v>
      </c>
      <c r="H13" s="11" t="s">
        <v>321</v>
      </c>
      <c r="I13" s="11" t="s">
        <v>322</v>
      </c>
      <c r="J13" s="12">
        <v>2.1</v>
      </c>
      <c r="K13" s="12">
        <v>2.1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 t="s">
        <v>348</v>
      </c>
      <c r="T13" s="11" t="s">
        <v>349</v>
      </c>
      <c r="U13" s="11" t="s">
        <v>350</v>
      </c>
      <c r="V13" s="11" t="s">
        <v>351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 t="s">
        <v>352</v>
      </c>
      <c r="AP13" s="11" t="s">
        <v>353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 t="s">
        <v>353</v>
      </c>
      <c r="BB13" s="11" t="s">
        <v>354</v>
      </c>
      <c r="BC13" s="11"/>
      <c r="BD13" s="11"/>
      <c r="BE13" s="11" t="s">
        <v>331</v>
      </c>
      <c r="BF13" s="11"/>
      <c r="BG13" s="11"/>
      <c r="BH13" s="11" t="s">
        <v>332</v>
      </c>
      <c r="BI13" s="11" t="s">
        <v>333</v>
      </c>
      <c r="BJ13" s="11" t="s">
        <v>355</v>
      </c>
      <c r="BK13" s="11" t="s">
        <v>334</v>
      </c>
      <c r="BL13" s="11" t="s">
        <v>335</v>
      </c>
      <c r="BM13" s="11" t="s">
        <v>268</v>
      </c>
    </row>
    <row r="14" s="3" customFormat="1" ht="19.5" customHeight="1" spans="1:65">
      <c r="A14" s="10" t="s">
        <v>1</v>
      </c>
      <c r="B14" s="11" t="s">
        <v>317</v>
      </c>
      <c r="C14" s="11" t="s">
        <v>104</v>
      </c>
      <c r="D14" s="11" t="s">
        <v>318</v>
      </c>
      <c r="E14" s="11" t="s">
        <v>319</v>
      </c>
      <c r="F14" s="10" t="s">
        <v>320</v>
      </c>
      <c r="G14" s="11" t="s">
        <v>254</v>
      </c>
      <c r="H14" s="11" t="s">
        <v>321</v>
      </c>
      <c r="I14" s="11" t="s">
        <v>322</v>
      </c>
      <c r="J14" s="12">
        <v>10</v>
      </c>
      <c r="K14" s="12">
        <v>10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 t="s">
        <v>356</v>
      </c>
      <c r="T14" s="11"/>
      <c r="U14" s="11" t="s">
        <v>255</v>
      </c>
      <c r="V14" s="11" t="s">
        <v>357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 t="s">
        <v>358</v>
      </c>
      <c r="AP14" s="11" t="s">
        <v>359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 t="s">
        <v>360</v>
      </c>
      <c r="BB14" s="11" t="s">
        <v>330</v>
      </c>
      <c r="BC14" s="11"/>
      <c r="BD14" s="11"/>
      <c r="BE14" s="11" t="s">
        <v>331</v>
      </c>
      <c r="BF14" s="11"/>
      <c r="BG14" s="11"/>
      <c r="BH14" s="11" t="s">
        <v>332</v>
      </c>
      <c r="BI14" s="11" t="s">
        <v>333</v>
      </c>
      <c r="BJ14" s="11"/>
      <c r="BK14" s="11" t="s">
        <v>334</v>
      </c>
      <c r="BL14" s="11" t="s">
        <v>335</v>
      </c>
      <c r="BM14" s="11" t="s">
        <v>268</v>
      </c>
    </row>
    <row r="15" s="3" customFormat="1" ht="19.5" customHeight="1" spans="1:65">
      <c r="A15" s="10" t="s">
        <v>1</v>
      </c>
      <c r="B15" s="11" t="s">
        <v>317</v>
      </c>
      <c r="C15" s="11" t="s">
        <v>104</v>
      </c>
      <c r="D15" s="11" t="s">
        <v>318</v>
      </c>
      <c r="E15" s="11" t="s">
        <v>319</v>
      </c>
      <c r="F15" s="10" t="s">
        <v>320</v>
      </c>
      <c r="G15" s="11" t="s">
        <v>256</v>
      </c>
      <c r="H15" s="11" t="s">
        <v>321</v>
      </c>
      <c r="I15" s="11" t="s">
        <v>322</v>
      </c>
      <c r="J15" s="12">
        <v>2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1" t="s">
        <v>361</v>
      </c>
      <c r="T15" s="11"/>
      <c r="U15" s="11" t="s">
        <v>257</v>
      </c>
      <c r="V15" s="11" t="s">
        <v>361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 t="s">
        <v>362</v>
      </c>
      <c r="AP15" s="11" t="s">
        <v>363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 t="s">
        <v>364</v>
      </c>
      <c r="BB15" s="11" t="s">
        <v>365</v>
      </c>
      <c r="BC15" s="11"/>
      <c r="BD15" s="11"/>
      <c r="BE15" s="11" t="s">
        <v>331</v>
      </c>
      <c r="BF15" s="11"/>
      <c r="BG15" s="11"/>
      <c r="BH15" s="11" t="s">
        <v>332</v>
      </c>
      <c r="BI15" s="11" t="s">
        <v>333</v>
      </c>
      <c r="BJ15" s="11"/>
      <c r="BK15" s="11" t="s">
        <v>334</v>
      </c>
      <c r="BL15" s="11" t="s">
        <v>335</v>
      </c>
      <c r="BM15" s="11" t="s">
        <v>268</v>
      </c>
    </row>
    <row r="16" s="3" customFormat="1" ht="19.5" customHeight="1" spans="1:65">
      <c r="A16" s="10" t="s">
        <v>1</v>
      </c>
      <c r="B16" s="11" t="s">
        <v>317</v>
      </c>
      <c r="C16" s="11" t="s">
        <v>104</v>
      </c>
      <c r="D16" s="11" t="s">
        <v>318</v>
      </c>
      <c r="E16" s="11" t="s">
        <v>319</v>
      </c>
      <c r="F16" s="10" t="s">
        <v>320</v>
      </c>
      <c r="G16" s="11" t="s">
        <v>262</v>
      </c>
      <c r="H16" s="11" t="s">
        <v>321</v>
      </c>
      <c r="I16" s="11" t="s">
        <v>322</v>
      </c>
      <c r="J16" s="12">
        <v>4</v>
      </c>
      <c r="K16" s="12">
        <v>4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1" t="s">
        <v>366</v>
      </c>
      <c r="T16" s="11" t="s">
        <v>367</v>
      </c>
      <c r="U16" s="11" t="s">
        <v>368</v>
      </c>
      <c r="V16" s="11" t="s">
        <v>369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 t="s">
        <v>358</v>
      </c>
      <c r="AP16" s="11" t="s">
        <v>359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 t="s">
        <v>370</v>
      </c>
      <c r="BB16" s="11" t="s">
        <v>330</v>
      </c>
      <c r="BC16" s="11"/>
      <c r="BD16" s="11"/>
      <c r="BE16" s="11" t="s">
        <v>331</v>
      </c>
      <c r="BF16" s="11"/>
      <c r="BG16" s="11"/>
      <c r="BH16" s="11" t="s">
        <v>332</v>
      </c>
      <c r="BI16" s="11" t="s">
        <v>333</v>
      </c>
      <c r="BJ16" s="11"/>
      <c r="BK16" s="11" t="s">
        <v>334</v>
      </c>
      <c r="BL16" s="11" t="s">
        <v>335</v>
      </c>
      <c r="BM16" s="11" t="s">
        <v>268</v>
      </c>
    </row>
    <row r="17" s="3" customFormat="1" ht="19.5" customHeight="1" spans="1:65">
      <c r="A17" s="10" t="s">
        <v>1</v>
      </c>
      <c r="B17" s="11" t="s">
        <v>317</v>
      </c>
      <c r="C17" s="11" t="s">
        <v>104</v>
      </c>
      <c r="D17" s="11" t="s">
        <v>318</v>
      </c>
      <c r="E17" s="11" t="s">
        <v>319</v>
      </c>
      <c r="F17" s="10" t="s">
        <v>320</v>
      </c>
      <c r="G17" s="11" t="s">
        <v>251</v>
      </c>
      <c r="H17" s="11" t="s">
        <v>321</v>
      </c>
      <c r="I17" s="11" t="s">
        <v>322</v>
      </c>
      <c r="J17" s="12">
        <v>6</v>
      </c>
      <c r="K17" s="12">
        <v>6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1" t="s">
        <v>371</v>
      </c>
      <c r="T17" s="11"/>
      <c r="U17" s="11" t="s">
        <v>372</v>
      </c>
      <c r="V17" s="11" t="s">
        <v>373</v>
      </c>
      <c r="W17" s="11" t="s">
        <v>372</v>
      </c>
      <c r="X17" s="11" t="s">
        <v>374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 t="s">
        <v>375</v>
      </c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 t="s">
        <v>376</v>
      </c>
      <c r="BB17" s="11" t="s">
        <v>330</v>
      </c>
      <c r="BC17" s="11"/>
      <c r="BD17" s="11"/>
      <c r="BE17" s="11" t="s">
        <v>331</v>
      </c>
      <c r="BF17" s="11"/>
      <c r="BG17" s="11"/>
      <c r="BH17" s="11" t="s">
        <v>332</v>
      </c>
      <c r="BI17" s="11" t="s">
        <v>333</v>
      </c>
      <c r="BJ17" s="11"/>
      <c r="BK17" s="11" t="s">
        <v>334</v>
      </c>
      <c r="BL17" s="11" t="s">
        <v>335</v>
      </c>
      <c r="BM17" s="11" t="s">
        <v>268</v>
      </c>
    </row>
    <row r="18" s="3" customFormat="1" ht="19.5" customHeight="1" spans="1:65">
      <c r="A18" s="10" t="s">
        <v>1</v>
      </c>
      <c r="B18" s="11" t="s">
        <v>317</v>
      </c>
      <c r="C18" s="11" t="s">
        <v>104</v>
      </c>
      <c r="D18" s="11" t="s">
        <v>318</v>
      </c>
      <c r="E18" s="11" t="s">
        <v>319</v>
      </c>
      <c r="F18" s="10" t="s">
        <v>320</v>
      </c>
      <c r="G18" s="11" t="s">
        <v>264</v>
      </c>
      <c r="H18" s="11" t="s">
        <v>321</v>
      </c>
      <c r="I18" s="11" t="s">
        <v>322</v>
      </c>
      <c r="J18" s="12">
        <v>8</v>
      </c>
      <c r="K18" s="12">
        <v>8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1" t="s">
        <v>377</v>
      </c>
      <c r="T18" s="11" t="s">
        <v>378</v>
      </c>
      <c r="U18" s="11" t="s">
        <v>265</v>
      </c>
      <c r="V18" s="11" t="s">
        <v>379</v>
      </c>
      <c r="W18" s="11" t="s">
        <v>380</v>
      </c>
      <c r="X18" s="11" t="s">
        <v>381</v>
      </c>
      <c r="Y18" s="11" t="s">
        <v>382</v>
      </c>
      <c r="Z18" s="11" t="s">
        <v>354</v>
      </c>
      <c r="AA18" s="11" t="s">
        <v>383</v>
      </c>
      <c r="AB18" s="11" t="s">
        <v>330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 t="s">
        <v>384</v>
      </c>
      <c r="AP18" s="11" t="s">
        <v>385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 t="s">
        <v>386</v>
      </c>
      <c r="BB18" s="11" t="s">
        <v>365</v>
      </c>
      <c r="BC18" s="11"/>
      <c r="BD18" s="11"/>
      <c r="BE18" s="11" t="s">
        <v>331</v>
      </c>
      <c r="BF18" s="11"/>
      <c r="BG18" s="11"/>
      <c r="BH18" s="11" t="s">
        <v>332</v>
      </c>
      <c r="BI18" s="11" t="s">
        <v>333</v>
      </c>
      <c r="BJ18" s="11"/>
      <c r="BK18" s="11" t="s">
        <v>334</v>
      </c>
      <c r="BL18" s="11" t="s">
        <v>335</v>
      </c>
      <c r="BM18" s="11" t="s">
        <v>268</v>
      </c>
    </row>
    <row r="19" s="3" customFormat="1" ht="19.5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9.5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9.5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199690</vt:i4>
  </property>
  <property fmtid="{D5CDD505-2E9C-101B-9397-08002B2CF9AE}" pid="4" name="ICV">
    <vt:lpwstr>45228310037F4DF5846D357E2EF6F407</vt:lpwstr>
  </property>
</Properties>
</file>